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drt57793.DOMHIAE\Documents\"/>
    </mc:Choice>
  </mc:AlternateContent>
  <xr:revisionPtr revIDLastSave="0" documentId="13_ncr:1_{F9713F92-6DBF-49AF-8407-D73D94FF0D76}" xr6:coauthVersionLast="47" xr6:coauthVersionMax="47" xr10:uidLastSave="{00000000-0000-0000-0000-000000000000}"/>
  <bookViews>
    <workbookView xWindow="-120" yWindow="-120" windowWidth="20730" windowHeight="11160" tabRatio="719" xr2:uid="{00000000-000D-0000-FFFF-FFFF00000000}"/>
  </bookViews>
  <sheets>
    <sheet name="Itens" sheetId="41" r:id="rId1"/>
    <sheet name="Consolidado" sheetId="43" state="hidden" r:id="rId2"/>
    <sheet name="Demostração_Gráfica" sheetId="44" r:id="rId3"/>
    <sheet name="Lista " sheetId="42" state="hidden" r:id="rId4"/>
  </sheets>
  <definedNames>
    <definedName name="_xlnm.Print_Area" localSheetId="2">Demostração_Gráfica!$A$1:$U$246</definedName>
    <definedName name="_xlnm.Print_Area" localSheetId="0">Itens!$A$1:$H$168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1" l="1" a="1"/>
  <c r="D30" i="41" s="1"/>
  <c r="D94" i="41" a="1"/>
  <c r="D94" i="41" s="1"/>
  <c r="N5" i="43"/>
  <c r="N4" i="43"/>
  <c r="J5" i="43"/>
  <c r="F34" i="43"/>
  <c r="F33" i="43"/>
  <c r="F32" i="43"/>
  <c r="F31" i="43"/>
  <c r="B34" i="43"/>
  <c r="B33" i="43"/>
  <c r="B32" i="43"/>
  <c r="B31" i="43"/>
  <c r="N25" i="43"/>
  <c r="N24" i="43"/>
  <c r="N23" i="43"/>
  <c r="N22" i="43"/>
  <c r="J25" i="43"/>
  <c r="J24" i="43"/>
  <c r="J23" i="43"/>
  <c r="J22" i="43"/>
  <c r="F25" i="43"/>
  <c r="F24" i="43"/>
  <c r="F23" i="43"/>
  <c r="F22" i="43"/>
  <c r="B25" i="43"/>
  <c r="B24" i="43"/>
  <c r="B23" i="43"/>
  <c r="B22" i="43"/>
  <c r="N16" i="43"/>
  <c r="N15" i="43"/>
  <c r="N14" i="43"/>
  <c r="N13" i="43"/>
  <c r="J16" i="43"/>
  <c r="J15" i="43"/>
  <c r="J14" i="43"/>
  <c r="J13" i="43"/>
  <c r="F16" i="43"/>
  <c r="F15" i="43"/>
  <c r="F14" i="43"/>
  <c r="F13" i="43"/>
  <c r="B16" i="43"/>
  <c r="B15" i="43"/>
  <c r="B14" i="43"/>
  <c r="B13" i="43"/>
  <c r="N7" i="43"/>
  <c r="N6" i="43"/>
  <c r="D167" i="41" a="1"/>
  <c r="D167" i="41" s="1"/>
  <c r="D159" i="41" a="1"/>
  <c r="D159" i="41" s="1"/>
  <c r="D149" i="41" a="1"/>
  <c r="D149" i="41" s="1"/>
  <c r="D140" i="41" a="1"/>
  <c r="D140" i="41" s="1"/>
  <c r="D126" i="41" a="1"/>
  <c r="D126" i="41" s="1"/>
  <c r="D113" i="41" a="1"/>
  <c r="D113" i="41" s="1"/>
  <c r="D103" i="41" a="1"/>
  <c r="D103" i="41" s="1"/>
  <c r="D88" i="41" a="1"/>
  <c r="D88" i="41" s="1"/>
  <c r="D78" i="41" a="1"/>
  <c r="D78" i="41" s="1"/>
  <c r="D56" i="41" a="1"/>
  <c r="D56" i="41" s="1"/>
  <c r="D43" i="41" a="1"/>
  <c r="D43" i="41" s="1"/>
  <c r="J7" i="43"/>
  <c r="J6" i="43"/>
  <c r="J4" i="43"/>
  <c r="F7" i="43"/>
  <c r="F6" i="43"/>
  <c r="F5" i="43"/>
  <c r="F4" i="43"/>
  <c r="B27" i="43" l="1"/>
  <c r="C25" i="43" s="1"/>
  <c r="F36" i="43"/>
  <c r="G32" i="43" s="1"/>
  <c r="F35" i="43"/>
  <c r="B36" i="43"/>
  <c r="C32" i="43" s="1"/>
  <c r="B35" i="43"/>
  <c r="N26" i="43"/>
  <c r="N27" i="43"/>
  <c r="O24" i="43" s="1"/>
  <c r="J27" i="43"/>
  <c r="K24" i="43" s="1"/>
  <c r="J26" i="43"/>
  <c r="F27" i="43"/>
  <c r="G23" i="43" s="1"/>
  <c r="F26" i="43"/>
  <c r="B26" i="43"/>
  <c r="N18" i="43"/>
  <c r="O14" i="43" s="1"/>
  <c r="N17" i="43"/>
  <c r="J17" i="43"/>
  <c r="J18" i="43"/>
  <c r="F18" i="43"/>
  <c r="G15" i="43" s="1"/>
  <c r="F17" i="43"/>
  <c r="B18" i="43"/>
  <c r="C14" i="43" s="1"/>
  <c r="B17" i="43"/>
  <c r="N8" i="43"/>
  <c r="N9" i="43"/>
  <c r="O7" i="43" s="1"/>
  <c r="J9" i="43"/>
  <c r="K6" i="43" s="1"/>
  <c r="J8" i="43"/>
  <c r="F9" i="43"/>
  <c r="G6" i="43" s="1"/>
  <c r="F8" i="43"/>
  <c r="K8" i="43" l="1"/>
  <c r="G34" i="43"/>
  <c r="G31" i="43"/>
  <c r="G35" i="43"/>
  <c r="G33" i="43"/>
  <c r="C34" i="43"/>
  <c r="C31" i="43"/>
  <c r="C35" i="43"/>
  <c r="C33" i="43"/>
  <c r="O26" i="43"/>
  <c r="O23" i="43"/>
  <c r="O22" i="43"/>
  <c r="O25" i="43"/>
  <c r="K23" i="43"/>
  <c r="K22" i="43"/>
  <c r="K26" i="43"/>
  <c r="K25" i="43"/>
  <c r="G22" i="43"/>
  <c r="G26" i="43"/>
  <c r="G25" i="43"/>
  <c r="G24" i="43"/>
  <c r="C26" i="43"/>
  <c r="C24" i="43"/>
  <c r="C23" i="43"/>
  <c r="C22" i="43"/>
  <c r="O13" i="43"/>
  <c r="O17" i="43"/>
  <c r="O16" i="43"/>
  <c r="O15" i="43"/>
  <c r="K17" i="43"/>
  <c r="K16" i="43"/>
  <c r="K13" i="43"/>
  <c r="K15" i="43"/>
  <c r="K14" i="43"/>
  <c r="G17" i="43"/>
  <c r="G16" i="43"/>
  <c r="G13" i="43"/>
  <c r="G14" i="43"/>
  <c r="C13" i="43"/>
  <c r="C17" i="43"/>
  <c r="C16" i="43"/>
  <c r="C15" i="43"/>
  <c r="O8" i="43"/>
  <c r="O5" i="43"/>
  <c r="O6" i="43"/>
  <c r="O4" i="43"/>
  <c r="G8" i="43"/>
  <c r="K5" i="43"/>
  <c r="K7" i="43"/>
  <c r="K4" i="43"/>
  <c r="G5" i="43"/>
  <c r="G4" i="43"/>
  <c r="G7" i="43"/>
  <c r="G36" i="43" l="1"/>
  <c r="C36" i="43"/>
  <c r="O27" i="43"/>
  <c r="K27" i="43"/>
  <c r="G27" i="43"/>
  <c r="C27" i="43"/>
  <c r="O18" i="43"/>
  <c r="K18" i="43"/>
  <c r="G18" i="43"/>
  <c r="C18" i="43"/>
  <c r="O9" i="43"/>
  <c r="K9" i="43"/>
  <c r="G9" i="43"/>
  <c r="B7" i="43" l="1"/>
  <c r="B6" i="43"/>
  <c r="B5" i="43"/>
  <c r="B4" i="43"/>
  <c r="B9" i="43" l="1"/>
  <c r="C4" i="43" s="1"/>
  <c r="B8" i="43"/>
  <c r="D15" i="41" a="1"/>
  <c r="D15" i="41" s="1"/>
  <c r="C8" i="43" l="1"/>
  <c r="C6" i="43"/>
  <c r="C5" i="43"/>
  <c r="C7" i="43"/>
  <c r="C9" i="4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<sst xmlns="http://schemas.openxmlformats.org/spreadsheetml/2006/main" count="468" uniqueCount="169">
  <si>
    <t>INSTRUMENTO PARA AVALIAÇÃO DAS PRÁTICAS DE QUALIDADE E SEGURANÇA DO PACIENTE</t>
  </si>
  <si>
    <t>Unidade:</t>
  </si>
  <si>
    <t>Data da avaliação:</t>
  </si>
  <si>
    <t>Responsável pelo preenchimento:</t>
  </si>
  <si>
    <t>Nº</t>
  </si>
  <si>
    <t xml:space="preserve">ITENS DE VERIFICAÇÃO </t>
  </si>
  <si>
    <t xml:space="preserve">AVALIAÇÃO </t>
  </si>
  <si>
    <t>OBSERVAÇÕES</t>
  </si>
  <si>
    <t xml:space="preserve">DOCUMENTAÇÃO DA UNIDADE </t>
  </si>
  <si>
    <t>SIM</t>
  </si>
  <si>
    <t>Realiza</t>
  </si>
  <si>
    <t>Possui CNES</t>
  </si>
  <si>
    <t>N/R</t>
  </si>
  <si>
    <t>NÃO</t>
  </si>
  <si>
    <t>Não realiza</t>
  </si>
  <si>
    <t>Possui Alvará de Funcionamento/ Licença de Funcionamento</t>
  </si>
  <si>
    <t>N/A</t>
  </si>
  <si>
    <t>Não se aplica</t>
  </si>
  <si>
    <t>Possui CLCB ou AVCB</t>
  </si>
  <si>
    <t>Não respondido</t>
  </si>
  <si>
    <t xml:space="preserve">Responsável técnico </t>
  </si>
  <si>
    <t>Total</t>
  </si>
  <si>
    <t xml:space="preserve">GESTÃO DE INFRAESTRUTURA </t>
  </si>
  <si>
    <t>Cronograma e instrumento para inspeção predial</t>
  </si>
  <si>
    <t>Procedimento para atendimento às ordens de serviço por criticidade e controle das ordens de serviços pendentes</t>
  </si>
  <si>
    <t xml:space="preserve">Plantas hidráulicas, física e elétrica da unidade disponíveis e atualizados </t>
  </si>
  <si>
    <t xml:space="preserve">Tomadas identificadas com a voltagem elétrica e com proteção para crianças </t>
  </si>
  <si>
    <t>Tela milimetrada na sala de odontologia e salas de procedimentos.</t>
  </si>
  <si>
    <t xml:space="preserve">GESTÃO DE EQUIPAMENTOS </t>
  </si>
  <si>
    <t xml:space="preserve">Procedimento definido para gestão dos equipamentos (inventário, manutenção preventiva, manutenção corretiva, calibração) </t>
  </si>
  <si>
    <t>Política definida para aquisição e descontinuidade (obsolescência) dos equipamentos</t>
  </si>
  <si>
    <t>Procedimento para controle dos tempos de atendimentos das ordens de serviços de manutenções corretivas conforme criticidade</t>
  </si>
  <si>
    <t xml:space="preserve">Possui inventário atualizado dos equipamentos por unidade de saúde </t>
  </si>
  <si>
    <t>Possui cronograma de manutenção preventiva conforme criticade e orientações do fabricante por unidade de saúde</t>
  </si>
  <si>
    <t xml:space="preserve">É disponibilizado o cronograma de manutenções preventivas por unidade de saúde </t>
  </si>
  <si>
    <t>Possui controle de histórico de manutenções dos equipamentos</t>
  </si>
  <si>
    <t>Possui os certificados de calibração válidos</t>
  </si>
  <si>
    <t xml:space="preserve">Realiza periodicamente os treinamentos da equipe para utilização dos equipamentos </t>
  </si>
  <si>
    <t>Realiza o acompanhamento dos alertas de tecnovigilância da ANVISA</t>
  </si>
  <si>
    <t xml:space="preserve">Possui plano de contingência </t>
  </si>
  <si>
    <t xml:space="preserve">CENTRAL DE MATERIAL E ESTERILIZAÇÃO (CME) </t>
  </si>
  <si>
    <t>Procedimentos padronizados para limpeza, preparo, desinfecção ou esterilização e armazenamento dos materiais utilizados na unidade, conforme resolução (RDC 15, 2012)</t>
  </si>
  <si>
    <t xml:space="preserve">Procedimento definido para avaliação da eficácia da esterilização por meio de testes (biológico e quimico) </t>
  </si>
  <si>
    <t>Procedimento definido para guarda e armazenamento dos controles de esterilização</t>
  </si>
  <si>
    <t>Procedimento definido para rastreabilidade dos materiais em circulação</t>
  </si>
  <si>
    <t>O arsenal identificado e inventariado</t>
  </si>
  <si>
    <t>Controle de validade dos materiais estéreis armazenados fora do CME</t>
  </si>
  <si>
    <t>Materiais identificados com lote e validade</t>
  </si>
  <si>
    <t>Armazenamento adequedo, com separação dos meteriais que passaram pelo reprocessamento dos que não passaram, organização dos que vencem primeiro para uso antes, embalagens íntegradas.</t>
  </si>
  <si>
    <t>POPs descritos</t>
  </si>
  <si>
    <t>FARMÁCIA</t>
  </si>
  <si>
    <t>Responsável técnico com registro (Conselho)</t>
  </si>
  <si>
    <t>Possui Licença sanitária da Farmácia</t>
  </si>
  <si>
    <t xml:space="preserve">Procedimentos padronizados para armazenamento, dispensação e administração de medicamentos atualizados e disponiveis </t>
  </si>
  <si>
    <t>Possui procedimento para rastreabilidade de medicamentos e materiais dispensados</t>
  </si>
  <si>
    <t>Realiza a intervenção farmacêutica e  formaliza em prontuário</t>
  </si>
  <si>
    <t>Acompanhamento dos alertas de farmacovigilância da ANVISA</t>
  </si>
  <si>
    <t>Realiza treinamento periódico a enfermagem sobre fármacovigilância</t>
  </si>
  <si>
    <t>Possui procedimento definido para  controle de estoques satélites de medicamentos, incluindo carros de emergência</t>
  </si>
  <si>
    <t xml:space="preserve">Possui procedimento para controle de temperatura dos refrigeradores, com formalização dos desvios identificados e plano de ação </t>
  </si>
  <si>
    <t>Possui procedimento para rotina de higienização dos refrigeradores</t>
  </si>
  <si>
    <t>Possui procedimento para rotina de limpeza e organização interna da farmácia</t>
  </si>
  <si>
    <t xml:space="preserve">Possui cronograma de limpezas terminais nas famacias </t>
  </si>
  <si>
    <t xml:space="preserve">Possui definição de prazos de estabilidade de medicamentos pós-abertura </t>
  </si>
  <si>
    <t>Possui procedimento para controle de temperatura e umidade da área de armazenamento de medicamentos</t>
  </si>
  <si>
    <t>Controle de estoque e inventário</t>
  </si>
  <si>
    <t>Controle da validade de todos os itens</t>
  </si>
  <si>
    <t>Bliters íntegros, com possibilidade de identificação da medicação, data de validade e lote</t>
  </si>
  <si>
    <t>Nanhuma caixa no chão, uso de pálets.</t>
  </si>
  <si>
    <t>HIGIENE E LIMPEZA</t>
  </si>
  <si>
    <t>Padronização dos produtos para limpeza e higiene dos serviços de saúde nas áreas de atendimento ao usuário(produtos domésticos em áreas administrativas)</t>
  </si>
  <si>
    <t xml:space="preserve">Realiza a análise da quantidade disponível e tipos de equipamentos para a higienização por unidade de saúde </t>
  </si>
  <si>
    <t>Possui protocolo de diluição de produtos e está disponível nos DML's</t>
  </si>
  <si>
    <t xml:space="preserve">Possui procedimentos para higienização conforme criticidade das áreas (não crítica, semi-critíca e crítica) </t>
  </si>
  <si>
    <t xml:space="preserve">Possui procedimento definido para checagem diária das rotinas de limpeza, especialmente das unidades assistenciais pela gestão do serviço </t>
  </si>
  <si>
    <t>Possui procedimento para montagem do carro funcional (organização, identificação e validade dos produtos, utensílios laváveis)</t>
  </si>
  <si>
    <t>Separação dos materiais conforme criticidade da area</t>
  </si>
  <si>
    <t xml:space="preserve">É disponibilizado as FISPQs (Ficha de Informe de Segurança de Produtos Químicos) para a totalidade dos produtos químicos utilizados na unidade </t>
  </si>
  <si>
    <t>GERENCIAMENTO DE RESÍDUOS</t>
  </si>
  <si>
    <t xml:space="preserve">Possui Plano de Gerenciamento de Resíduos dos Serviços de Saúde (PGRSS) atualizado e disponivel </t>
  </si>
  <si>
    <t>As unidades possuem um local para guarda temporária dos resíduos nos setores, estando fechados e com sacos de lixo sem contato direto sobre o piso</t>
  </si>
  <si>
    <t>É acompanhado periódicamente a segregação de resíduos nos diversos setores</t>
  </si>
  <si>
    <t>As unidades possuem abrigos de lixo (comum, infectante e reciclado) fechados, com parede e piso laváveis, proteção contra vetores e local para higienização dos carrinhos</t>
  </si>
  <si>
    <t xml:space="preserve">SALA DE VACINA </t>
  </si>
  <si>
    <t xml:space="preserve">Possui procedimento padronizado para administração dos imunobiológicos, conforme Normas Técnicas </t>
  </si>
  <si>
    <t xml:space="preserve">Possui procedimento padronizado para registro das informações relacionadas a aplicação dos imunobiológicos </t>
  </si>
  <si>
    <t xml:space="preserve">Possui procedimento padronizado para armazenamento dos imunobiológicos, inclusive os frascos abertos </t>
  </si>
  <si>
    <t xml:space="preserve">Possui procedimento padronizado para busca ativa de usuários faltosos </t>
  </si>
  <si>
    <t xml:space="preserve">Possui procedimento para controle de estoque </t>
  </si>
  <si>
    <t xml:space="preserve">Possui procedimento para gerenciamento da rede de frios </t>
  </si>
  <si>
    <t>ALMOXARIFADO</t>
  </si>
  <si>
    <t>Possui um ambiente limpo, organizado, com os produtos sem contato direto no chão, limite de empilhamento, extintor, sem fiação exposta ou umidade</t>
  </si>
  <si>
    <t xml:space="preserve">Possui procedimento controle mensal das validades dos materiais armazenados </t>
  </si>
  <si>
    <t xml:space="preserve">Possui procedimento para identificação dos produtos com prazo de validade próximo ao vencimento </t>
  </si>
  <si>
    <t xml:space="preserve">O processo para armazenamento dos produtos, obedece aos critérios de primeiro que vence, primeiro que sai </t>
  </si>
  <si>
    <t>Possui procedimento para solicitação de compras na urgência</t>
  </si>
  <si>
    <t>Ações de melhoria quanto aos resultados do inventário rotativo e periódicos</t>
  </si>
  <si>
    <t xml:space="preserve">Possui procedimento para avaliação técnica de novos materiais </t>
  </si>
  <si>
    <t xml:space="preserve">SALA DE OBSERVAÇÃO </t>
  </si>
  <si>
    <t xml:space="preserve">Possui protocolos padronizados, atualizados e disponiveis conforme o perfil epidemiológico </t>
  </si>
  <si>
    <t xml:space="preserve">Está implantado os Times de Resposta Rápida (TRR) </t>
  </si>
  <si>
    <t xml:space="preserve">Possui cronograma de treinamento periódico para os protocolos dos TRR e demais protocolos implantados </t>
  </si>
  <si>
    <t xml:space="preserve">Possui procedimento para organização e conferência do carro de emergência </t>
  </si>
  <si>
    <t xml:space="preserve">Possui triagem com classificação de risco para priorização do atendimento </t>
  </si>
  <si>
    <t>É realizado a análise da assertividade da triagem com classificação de risco</t>
  </si>
  <si>
    <t xml:space="preserve">É realizada a dentificação dos riscos dos usuários (queda...) </t>
  </si>
  <si>
    <t>É realizado o registro em prontuário da transferência externa dos usuários</t>
  </si>
  <si>
    <t>É realizado o acompanhamento das taxas de infecção da unidade</t>
  </si>
  <si>
    <t>As almotolias estão identificadas com o nome do produto, data de abertura e validade</t>
  </si>
  <si>
    <t>SEGURANÇA DO TRABALHO</t>
  </si>
  <si>
    <t>Possui o PPRA e PCMSO atualizados</t>
  </si>
  <si>
    <t>Possui procedimento para controle de realização dos exames ocupacionais, incluindo corpo clínico</t>
  </si>
  <si>
    <t>Possui procedimento para controle do programa vacinal, incluindo corpo clínico</t>
  </si>
  <si>
    <t>Possui procedimento para controle de entrega dos EPI's conforme PPRA</t>
  </si>
  <si>
    <t>Possui procedimento para controle de validade dos certificados de aprovação dos EPI's</t>
  </si>
  <si>
    <t>É realizado o acompanhamento do PPRA, PCMSO, cumprimento de exames e controles vacinais dos serviços terceirizados</t>
  </si>
  <si>
    <t>Possui Brigada de Incêndio implantada atualizada, com identificação dos colaboradores</t>
  </si>
  <si>
    <t>É realizado o acompanhamento contínuo do cumprimento da NR-32</t>
  </si>
  <si>
    <t>Possui programa de qualidade de vida de acordo com o perfil epidemiológico dos colaboradores</t>
  </si>
  <si>
    <t xml:space="preserve">Possui procedimento para fluxo de acidentes com material biológico, disponivel para todos os profissionais </t>
  </si>
  <si>
    <t>Possui procedimento para controle das Comunicações de Acidentes de Trabalho (CAT's) dos colaboradores acidentados</t>
  </si>
  <si>
    <t>Possui análise de investigação dos acidentes ocupacionais notificados e ações de melhoria</t>
  </si>
  <si>
    <t>RECURSOS HUMANOS</t>
  </si>
  <si>
    <t>Possui definição de atribuições, competências e habilidades para a totalidade dos cargos</t>
  </si>
  <si>
    <t>Possui programa de integração para os novos colaboradores</t>
  </si>
  <si>
    <t>Possui programa de avaliação de desempenho dos colaboradores e líderes</t>
  </si>
  <si>
    <t>Possui plano de desenvolvimento dos colaboradores de acordo com os apontamentos identificados na avaliação de desempenho</t>
  </si>
  <si>
    <t>Possui programa de treinamento / educação continuada institucional, que contemple colaboradores assistenciais, administrativos e de áreas de apoio</t>
  </si>
  <si>
    <t>É realizado o levantamento de necessidades de treinamento de acordo com as fragilidades evidenciadas nas rotinas diárias</t>
  </si>
  <si>
    <t xml:space="preserve">É realizada a avaliação da eficácia dos treinamentos realizados, conforme cronograma </t>
  </si>
  <si>
    <t>SERVIÇO DE ARQUIVO MÉDICO E ESTATÍSTICA (SAME)</t>
  </si>
  <si>
    <t>Possui procedimento para armazenamento, controle de entrada e saída de prontuário</t>
  </si>
  <si>
    <t xml:space="preserve">Possui procedimento para controle de temperatura e umidade do local de armazenamento dos prontuários </t>
  </si>
  <si>
    <t>Possui procedimento para a garantia da confidencialidade das informações dos pacientes</t>
  </si>
  <si>
    <t xml:space="preserve">Possui procedimento descrito sobre o preenchimento correto do prontuário. As informações incluem: 
• Quem preenche (profissional responsável)
• Quando deve preencher (em que momento) 
• Onde (como adquirir o impresso)
• Como preencher (dicas importantes) </t>
  </si>
  <si>
    <t xml:space="preserve">Todas as páginas do prontuário possuem todos os identificadores definidos </t>
  </si>
  <si>
    <t xml:space="preserve">Existe uma lista de códigos / abreviações aceitas / proibidas pela instituição </t>
  </si>
  <si>
    <t>A equipe registra nome e número do conselho após anotações / prescrições</t>
  </si>
  <si>
    <t xml:space="preserve">É realizada auditoria de prontuário </t>
  </si>
  <si>
    <t>GESTÃO DA QUALIDADE E SEGURANÇA DO PACIENTE</t>
  </si>
  <si>
    <t>Processos  identificados, definidos, padronizados e documentados</t>
  </si>
  <si>
    <t xml:space="preserve">Documentos (procedimentos e registros)  atualizados e disponíveis </t>
  </si>
  <si>
    <t xml:space="preserve">Processo definido para gestão dos documentos </t>
  </si>
  <si>
    <t xml:space="preserve">Processo definido para o gerenciamento de risco </t>
  </si>
  <si>
    <t>Processo definido para de notificação, investigação, análise e plano de ação de incidentes/ eventos adversos</t>
  </si>
  <si>
    <t xml:space="preserve">Protocolos de segurança do paciente (metas internacionais de segurança do paciente) implantados e monitorados </t>
  </si>
  <si>
    <t>Sim</t>
  </si>
  <si>
    <t>Não</t>
  </si>
  <si>
    <r>
      <rPr>
        <b/>
        <sz val="10"/>
        <rFont val="Calibri"/>
        <family val="2"/>
      </rPr>
      <t>Pára-Raios e Aterramento</t>
    </r>
    <r>
      <rPr>
        <sz val="10"/>
        <rFont val="Calibri"/>
        <family val="2"/>
      </rPr>
      <t>: inspeção anual e laudo a cada 03 anos</t>
    </r>
  </si>
  <si>
    <r>
      <rPr>
        <b/>
        <sz val="10"/>
        <rFont val="Calibri"/>
        <family val="2"/>
      </rPr>
      <t>Central de Gazes</t>
    </r>
    <r>
      <rPr>
        <sz val="10"/>
        <rFont val="Calibri"/>
        <family val="2"/>
      </rPr>
      <t>: manômetros calibrados / totalidade dos cilindros presos</t>
    </r>
  </si>
  <si>
    <r>
      <rPr>
        <b/>
        <sz val="10"/>
        <rFont val="Calibri"/>
        <family val="2"/>
      </rPr>
      <t>Ar Condicionado</t>
    </r>
    <r>
      <rPr>
        <sz val="10"/>
        <rFont val="Calibri"/>
        <family val="2"/>
      </rPr>
      <t>: PMOC (Plano de Manutenção, Operação e Controle) atualizado / manutenções preventivas e corretivas dos aparelhos</t>
    </r>
  </si>
  <si>
    <r>
      <rPr>
        <b/>
        <sz val="10"/>
        <rFont val="Calibri"/>
        <family val="2"/>
      </rPr>
      <t>Sistema Elétrico</t>
    </r>
    <r>
      <rPr>
        <sz val="10"/>
        <rFont val="Calibri"/>
        <family val="2"/>
      </rPr>
      <t>: treinamento bienal dos eletricistas conforme NR 10, quadros elétricos identificados e acesso restrito</t>
    </r>
  </si>
  <si>
    <r>
      <rPr>
        <b/>
        <sz val="10"/>
        <rFont val="Calibri"/>
        <family val="2"/>
      </rPr>
      <t xml:space="preserve">Controle de pragas: </t>
    </r>
    <r>
      <rPr>
        <sz val="10"/>
        <rFont val="Calibri"/>
        <family val="2"/>
      </rPr>
      <t>cronograma e laudos atualizados. Fluxo para solicitações emergenciais.</t>
    </r>
  </si>
  <si>
    <r>
      <rPr>
        <b/>
        <sz val="10"/>
        <rFont val="Calibri"/>
        <family val="2"/>
      </rPr>
      <t>Qualidade da água:</t>
    </r>
    <r>
      <rPr>
        <sz val="10"/>
        <rFont val="Calibri"/>
        <family val="2"/>
      </rPr>
      <t xml:space="preserve"> cronograma de limpeza e análise de potabilidade  atualizados</t>
    </r>
  </si>
  <si>
    <r>
      <rPr>
        <b/>
        <sz val="10"/>
        <rFont val="Calibri"/>
        <family val="2"/>
      </rPr>
      <t xml:space="preserve">Prevenção de incêndio: </t>
    </r>
    <r>
      <rPr>
        <sz val="10"/>
        <rFont val="Calibri"/>
        <family val="2"/>
      </rPr>
      <t>Extintores  (ficha de controle da validade e pesagem, identificados, vistoria mensal, avaliação se estão cheios), Hidrantes (completo, com chave de engate, mangueira, esguicho e sinalização). Não estão obstruídos.</t>
    </r>
  </si>
  <si>
    <t>EPI's (luvas de borracha, capotes, aventais, tocas, óculos e máscaras de proteção) disponíveis na unidade</t>
  </si>
  <si>
    <t>Se possui medicamentos disponíveis, é realizado o controle de validade, blisters sem cortar e os medicamentos multidose estão indentificados conforme política estabelecida</t>
  </si>
  <si>
    <t>Avaliação</t>
  </si>
  <si>
    <t>Resultado</t>
  </si>
  <si>
    <t>% DE CADA</t>
  </si>
  <si>
    <t>Itens Válidos</t>
  </si>
  <si>
    <t>GERENCIAMENTO DE RESÍDUO</t>
  </si>
  <si>
    <t>SALA DE VACINA</t>
  </si>
  <si>
    <t>Itens TOTAL</t>
  </si>
  <si>
    <t>Demonstração Gráfica</t>
  </si>
  <si>
    <t>LEGENDA</t>
  </si>
  <si>
    <t>Participantes:</t>
  </si>
  <si>
    <t>Sistema (Primeiro que vence é o primeiro que sai)</t>
  </si>
  <si>
    <r>
      <rPr>
        <b/>
        <sz val="10"/>
        <rFont val="Calibri"/>
        <family val="2"/>
      </rPr>
      <t>Gerador</t>
    </r>
    <r>
      <rPr>
        <sz val="10"/>
        <rFont val="Calibri"/>
        <family val="2"/>
      </rPr>
      <t>: registros de inspeção diária e testes semanais: troca do óleo e filtros de ar (laudo de emissão de gases e se tem contenção para diesel)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</si>
</sst>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scheme val="minor"/>
    </font>
    <font>
      <sz val="10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</font>
    <font>
      <b/>
      <sz val="14"/>
      <color theme="0"/>
      <name val="Calibri"/>
      <family val="2"/>
    </font>
    <font>
      <b/>
      <sz val="12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249977111117893"/>
        <bgColor rgb="FFC0C0C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CEF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2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003C5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rgb="FF003C58"/>
      </top>
      <bottom style="medium">
        <color indexed="64"/>
      </bottom>
      <diagonal/>
    </border>
    <border>
      <left/>
      <right style="thin">
        <color indexed="64"/>
      </right>
      <top style="medium">
        <color rgb="FF003C58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/>
  </cellStyleXfs>
  <cellXfs count="120">
    <xf numFmtId="0" fontId="0" fillId="0" borderId="0" xfId="0"/>
    <xf numFmtId="0" fontId="1" fillId="5" borderId="0" xfId="0" applyFont="1" applyFill="1" applyAlignment="1">
      <alignment vertical="center"/>
    </xf>
    <xf numFmtId="0" fontId="1" fillId="6" borderId="0" xfId="0" applyFont="1" applyFill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0" fillId="7" borderId="18" xfId="0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5" fillId="8" borderId="7" xfId="0" applyFont="1" applyFill="1" applyBorder="1" applyAlignment="1">
      <alignment horizontal="left" vertical="center"/>
    </xf>
    <xf numFmtId="0" fontId="0" fillId="8" borderId="7" xfId="0" applyFill="1" applyBorder="1" applyAlignment="1">
      <alignment horizontal="center"/>
    </xf>
    <xf numFmtId="9" fontId="0" fillId="8" borderId="7" xfId="1" applyFont="1" applyFill="1" applyBorder="1" applyAlignment="1">
      <alignment horizontal="center"/>
    </xf>
    <xf numFmtId="1" fontId="18" fillId="0" borderId="7" xfId="0" applyNumberFormat="1" applyFont="1" applyBorder="1" applyAlignment="1">
      <alignment horizontal="center"/>
    </xf>
    <xf numFmtId="9" fontId="18" fillId="0" borderId="7" xfId="1" applyFont="1" applyFill="1" applyBorder="1" applyAlignment="1">
      <alignment horizontal="center"/>
    </xf>
    <xf numFmtId="1" fontId="19" fillId="0" borderId="7" xfId="0" applyNumberFormat="1" applyFont="1" applyBorder="1" applyAlignment="1">
      <alignment horizontal="center"/>
    </xf>
    <xf numFmtId="9" fontId="19" fillId="0" borderId="7" xfId="1" applyFont="1" applyFill="1" applyBorder="1" applyAlignment="1">
      <alignment horizontal="center"/>
    </xf>
    <xf numFmtId="0" fontId="6" fillId="3" borderId="25" xfId="0" applyFont="1" applyFill="1" applyBorder="1" applyAlignment="1">
      <alignment horizontal="center" vertical="center"/>
    </xf>
    <xf numFmtId="0" fontId="15" fillId="10" borderId="7" xfId="0" applyFont="1" applyFill="1" applyBorder="1" applyAlignment="1">
      <alignment horizontal="left" vertical="center"/>
    </xf>
    <xf numFmtId="1" fontId="17" fillId="10" borderId="7" xfId="0" applyNumberFormat="1" applyFont="1" applyFill="1" applyBorder="1" applyAlignment="1">
      <alignment horizontal="center"/>
    </xf>
    <xf numFmtId="9" fontId="17" fillId="10" borderId="7" xfId="1" applyFont="1" applyFill="1" applyBorder="1" applyAlignment="1">
      <alignment horizontal="center"/>
    </xf>
    <xf numFmtId="1" fontId="0" fillId="10" borderId="7" xfId="1" applyNumberFormat="1" applyFont="1" applyFill="1" applyBorder="1" applyAlignment="1">
      <alignment horizontal="center"/>
    </xf>
    <xf numFmtId="9" fontId="0" fillId="10" borderId="7" xfId="1" applyFont="1" applyFill="1" applyBorder="1" applyAlignment="1">
      <alignment horizont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20" fillId="5" borderId="0" xfId="0" applyFont="1" applyFill="1" applyAlignment="1" applyProtection="1">
      <alignment vertical="center"/>
      <protection locked="0"/>
    </xf>
    <xf numFmtId="0" fontId="20" fillId="5" borderId="0" xfId="0" applyFont="1" applyFill="1" applyAlignment="1" applyProtection="1">
      <alignment horizontal="right" vertical="center"/>
      <protection locked="0"/>
    </xf>
    <xf numFmtId="0" fontId="20" fillId="5" borderId="0" xfId="0" applyFont="1" applyFill="1" applyAlignment="1" applyProtection="1">
      <alignment horizontal="left" vertical="center"/>
      <protection locked="0"/>
    </xf>
    <xf numFmtId="0" fontId="9" fillId="5" borderId="29" xfId="0" applyFont="1" applyFill="1" applyBorder="1" applyAlignment="1">
      <alignment horizontal="center" vertical="center"/>
    </xf>
    <xf numFmtId="0" fontId="1" fillId="5" borderId="30" xfId="0" applyFont="1" applyFill="1" applyBorder="1" applyAlignment="1">
      <alignment horizontal="left" vertical="center"/>
    </xf>
    <xf numFmtId="0" fontId="9" fillId="5" borderId="31" xfId="0" applyFont="1" applyFill="1" applyBorder="1" applyAlignment="1">
      <alignment horizontal="center" vertical="center"/>
    </xf>
    <xf numFmtId="0" fontId="1" fillId="5" borderId="32" xfId="0" applyFont="1" applyFill="1" applyBorder="1" applyAlignment="1">
      <alignment horizontal="left" vertical="center"/>
    </xf>
    <xf numFmtId="0" fontId="9" fillId="5" borderId="33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left" vertical="center"/>
    </xf>
    <xf numFmtId="0" fontId="3" fillId="0" borderId="37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3" fillId="0" borderId="39" xfId="0" applyFont="1" applyBorder="1" applyAlignment="1">
      <alignment vertical="center"/>
    </xf>
    <xf numFmtId="0" fontId="0" fillId="0" borderId="40" xfId="0" applyBorder="1" applyAlignment="1">
      <alignment vertical="center"/>
    </xf>
    <xf numFmtId="0" fontId="9" fillId="5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left" vertical="center"/>
    </xf>
    <xf numFmtId="0" fontId="8" fillId="5" borderId="0" xfId="0" applyFont="1" applyFill="1" applyAlignment="1">
      <alignment horizontal="center" vertical="center"/>
    </xf>
    <xf numFmtId="14" fontId="13" fillId="5" borderId="0" xfId="0" applyNumberFormat="1" applyFont="1" applyFill="1" applyAlignment="1" applyProtection="1">
      <alignment horizontal="left" vertical="center"/>
      <protection locked="0"/>
    </xf>
    <xf numFmtId="0" fontId="13" fillId="5" borderId="0" xfId="0" applyFont="1" applyFill="1" applyAlignment="1" applyProtection="1">
      <alignment horizontal="left" vertical="center"/>
      <protection locked="0"/>
    </xf>
    <xf numFmtId="0" fontId="12" fillId="0" borderId="9" xfId="0" applyFont="1" applyBorder="1" applyAlignment="1" applyProtection="1">
      <alignment vertical="center"/>
      <protection locked="0"/>
    </xf>
    <xf numFmtId="0" fontId="12" fillId="0" borderId="7" xfId="0" applyFont="1" applyBorder="1" applyAlignment="1" applyProtection="1">
      <alignment vertical="center"/>
      <protection locked="0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vertical="center" wrapText="1"/>
      <protection locked="0"/>
    </xf>
    <xf numFmtId="0" fontId="12" fillId="0" borderId="7" xfId="0" applyFont="1" applyBorder="1" applyAlignment="1" applyProtection="1">
      <alignment vertical="center" wrapText="1"/>
      <protection locked="0"/>
    </xf>
    <xf numFmtId="0" fontId="12" fillId="0" borderId="5" xfId="0" applyFont="1" applyBorder="1" applyAlignment="1" applyProtection="1">
      <alignment vertical="center"/>
      <protection locked="0"/>
    </xf>
    <xf numFmtId="0" fontId="12" fillId="0" borderId="3" xfId="0" applyFont="1" applyBorder="1" applyAlignment="1" applyProtection="1">
      <alignment vertical="center"/>
      <protection locked="0"/>
    </xf>
    <xf numFmtId="0" fontId="12" fillId="0" borderId="9" xfId="0" applyFont="1" applyBorder="1" applyAlignment="1" applyProtection="1">
      <alignment horizontal="left" vertical="center" wrapText="1"/>
      <protection locked="0"/>
    </xf>
    <xf numFmtId="0" fontId="3" fillId="0" borderId="41" xfId="0" applyFont="1" applyBorder="1" applyAlignment="1">
      <alignment vertical="center"/>
    </xf>
    <xf numFmtId="0" fontId="4" fillId="0" borderId="17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9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5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/>
    </xf>
    <xf numFmtId="0" fontId="1" fillId="0" borderId="5" xfId="0" applyFont="1" applyBorder="1" applyAlignment="1">
      <alignment horizontal="left" vertical="center" wrapText="1"/>
    </xf>
    <xf numFmtId="0" fontId="1" fillId="0" borderId="15" xfId="0" applyFont="1" applyBorder="1" applyAlignment="1">
      <alignment horizontal="left" vertical="center" wrapText="1"/>
    </xf>
    <xf numFmtId="0" fontId="0" fillId="7" borderId="18" xfId="0" applyFill="1" applyBorder="1" applyAlignment="1">
      <alignment horizontal="center" vertical="center"/>
    </xf>
    <xf numFmtId="0" fontId="4" fillId="0" borderId="22" xfId="0" applyFont="1" applyBorder="1" applyAlignment="1">
      <alignment horizontal="right" vertical="center"/>
    </xf>
    <xf numFmtId="0" fontId="4" fillId="0" borderId="23" xfId="0" applyFont="1" applyBorder="1" applyAlignment="1">
      <alignment horizontal="right" vertical="center"/>
    </xf>
    <xf numFmtId="0" fontId="4" fillId="0" borderId="24" xfId="0" applyFont="1" applyBorder="1" applyAlignment="1">
      <alignment horizontal="right" vertical="center"/>
    </xf>
    <xf numFmtId="0" fontId="1" fillId="0" borderId="7" xfId="0" applyFont="1" applyBorder="1" applyAlignment="1">
      <alignment horizontal="left" vertical="center" wrapText="1"/>
    </xf>
    <xf numFmtId="0" fontId="2" fillId="0" borderId="7" xfId="0" applyFont="1" applyBorder="1" applyAlignment="1">
      <alignment vertical="center"/>
    </xf>
    <xf numFmtId="0" fontId="12" fillId="0" borderId="7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21" xfId="0" applyFont="1" applyFill="1" applyBorder="1" applyAlignment="1">
      <alignment horizontal="center" vertical="center"/>
    </xf>
    <xf numFmtId="0" fontId="12" fillId="0" borderId="2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2" xfId="0" applyFont="1" applyBorder="1" applyAlignment="1">
      <alignment horizontal="left" vertical="center" wrapText="1"/>
    </xf>
    <xf numFmtId="0" fontId="6" fillId="3" borderId="11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left" vertical="center" wrapText="1"/>
    </xf>
    <xf numFmtId="0" fontId="20" fillId="5" borderId="0" xfId="0" applyFont="1" applyFill="1" applyAlignment="1" applyProtection="1">
      <alignment horizontal="right" vertical="center"/>
      <protection locked="0"/>
    </xf>
    <xf numFmtId="0" fontId="6" fillId="4" borderId="1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1" fillId="4" borderId="35" xfId="0" applyFont="1" applyFill="1" applyBorder="1" applyAlignment="1">
      <alignment horizontal="center" vertical="center" wrapText="1"/>
    </xf>
    <xf numFmtId="0" fontId="21" fillId="4" borderId="36" xfId="0" applyFont="1" applyFill="1" applyBorder="1" applyAlignment="1">
      <alignment horizontal="center" vertical="center" wrapText="1"/>
    </xf>
    <xf numFmtId="0" fontId="22" fillId="11" borderId="26" xfId="0" applyFont="1" applyFill="1" applyBorder="1" applyAlignment="1">
      <alignment horizontal="center" vertical="center"/>
    </xf>
    <xf numFmtId="0" fontId="22" fillId="11" borderId="28" xfId="0" applyFont="1" applyFill="1" applyBorder="1" applyAlignment="1">
      <alignment horizontal="center" vertical="center"/>
    </xf>
    <xf numFmtId="0" fontId="15" fillId="9" borderId="26" xfId="0" applyFont="1" applyFill="1" applyBorder="1" applyAlignment="1">
      <alignment horizontal="center" vertical="center" wrapText="1"/>
    </xf>
    <xf numFmtId="0" fontId="15" fillId="9" borderId="27" xfId="0" applyFont="1" applyFill="1" applyBorder="1" applyAlignment="1">
      <alignment horizontal="center" vertical="center" wrapText="1"/>
    </xf>
    <xf numFmtId="0" fontId="15" fillId="9" borderId="28" xfId="0" applyFont="1" applyFill="1" applyBorder="1" applyAlignment="1">
      <alignment horizontal="center" vertical="center" wrapText="1"/>
    </xf>
    <xf numFmtId="0" fontId="15" fillId="9" borderId="26" xfId="0" applyFont="1" applyFill="1" applyBorder="1" applyAlignment="1">
      <alignment horizontal="center" vertical="center"/>
    </xf>
    <xf numFmtId="0" fontId="15" fillId="9" borderId="27" xfId="0" applyFont="1" applyFill="1" applyBorder="1" applyAlignment="1">
      <alignment horizontal="center" vertical="center"/>
    </xf>
    <xf numFmtId="0" fontId="15" fillId="9" borderId="28" xfId="0" applyFont="1" applyFill="1" applyBorder="1" applyAlignment="1">
      <alignment horizontal="center" vertical="center"/>
    </xf>
  </cellXfs>
  <cellStyles count="3">
    <cellStyle name="Normal" xfId="0" builtinId="0"/>
    <cellStyle name="Normal 2" xfId="2" xr:uid="{CEE16C7A-04CA-44E1-980B-E2A9E7ADCCFB}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>
                <a:solidFill>
                  <a:schemeClr val="accent1">
                    <a:lumMod val="5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EC9E-4A99-81C7-E6D92483555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Consolidado!$C$4:$C$8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9E-4A99-81C7-E6D92483555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Consolidado!$B$4:$B$8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9E-4A99-81C7-E6D924835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91953343"/>
        <c:axId val="891961247"/>
      </c:barChart>
      <c:catAx>
        <c:axId val="469179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891961247"/>
        <c:scaling>
          <c:orientation val="minMax"/>
          <c:max val="4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1953343"/>
        <c:crosses val="max"/>
        <c:crossBetween val="between"/>
        <c:majorUnit val="2"/>
      </c:valAx>
      <c:catAx>
        <c:axId val="89195334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1961247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rgbClr val="002060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7BE-470A-918E-A59365FBFB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Consolidado!$E$22:$E$26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Consolidado!$G$22:$G$26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BE-470A-918E-A59365FB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Consolidado!$E$22:$E$26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Consolidado!$F$22:$F$26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BE-470A-918E-A59365FB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3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351-4E51-BE5F-0A94404996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Consolidado!$I$22:$I$26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Consolidado!$K$22:$K$26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51-4E51-BE5F-0A9440499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solidFill>
                <a:schemeClr val="accent3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Consolidado!$I$22:$I$26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Consolidado!$J$22:$J$26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12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51-4E51-BE5F-0A9440499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rgbClr val="7030A0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E5F-4A4A-9D2C-EB853EDE68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Consolidado!$M$22:$M$26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Consolidado!$O$22:$O$26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5F-4A4A-9D2C-EB853EDE6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Consolidado!$M$22:$M$26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Consolidado!$N$22:$N$26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5F-4A4A-9D2C-EB853EDE68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7BC-42D6-9AEF-906DB80A2A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Consolidado!$A$31:$A$35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Consolidado!$C$31:$C$35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BC-42D6-9AEF-906DB80A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Consolidado!$A$31:$A$35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Consolidado!$B$31:$B$35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BC-42D6-9AEF-906DB80A2A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5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FB0-4888-A74B-829C0C13B27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Consolidado!$E$31:$E$35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Consolidado!$G$31:$G$35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B0-4888-A74B-829C0C13B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Consolidado!$E$31:$E$35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Consolidado!$F$31:$F$35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B0-4888-A74B-829C0C13B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50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5397027759243809"/>
          <c:w val="0.9759365600218759"/>
          <c:h val="0.70717156151052218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EE33-4AAF-9BFC-6A6FA7A280F9}"/>
              </c:ext>
            </c:extLst>
          </c:dPt>
          <c:dLbls>
            <c:dLbl>
              <c:idx val="2"/>
              <c:layout>
                <c:manualLayout>
                  <c:x val="2.1875854525567405E-3"/>
                  <c:y val="1.3375552255256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E33-4AAF-9BFC-6A6FA7A280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Consolidado!$E$4:$E$8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Consolidado!$G$4:$G$8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33-4AAF-9BFC-6A6FA7A280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-1.0937927262783702E-3"/>
                  <c:y val="-9.96441281138790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E33-4AAF-9BFC-6A6FA7A280F9}"/>
                </c:ext>
              </c:extLst>
            </c:dLbl>
            <c:dLbl>
              <c:idx val="2"/>
              <c:layout>
                <c:manualLayout>
                  <c:x val="0"/>
                  <c:y val="-5.2194543297746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3-4AAF-9BFC-6A6FA7A280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Consolidado!$E$4:$E$8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Consolidado!$F$4:$F$8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33-4AAF-9BFC-6A6FA7A280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06563871"/>
        <c:axId val="806561791"/>
      </c:barChart>
      <c:catAx>
        <c:axId val="4691796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806561791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06563871"/>
        <c:crosses val="max"/>
        <c:crossBetween val="between"/>
        <c:majorUnit val="2"/>
        <c:minorUnit val="0.30000000000000004"/>
      </c:valAx>
      <c:catAx>
        <c:axId val="8065638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0656179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3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3024537413250392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6D8-4ED1-B786-453495A361D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Consolidado!$K$4:$K$8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8-4ED1-B786-453495A3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75000"/>
              </a:schemeClr>
            </a:solidFill>
            <a:ln>
              <a:solidFill>
                <a:srgbClr val="00206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Consolidado!$I$4:$I$8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Consolidado!$J$4:$J$8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8-4ED1-B786-453495A36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  <c:majorUnit val="2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3125512715340444E-2"/>
          <c:y val="0.13024537413250392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79D-4A45-BDCE-07F911DA912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Consolidado!$M$4:$M$8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Consolidado!$O$4:$O$8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9D-4A45-BDCE-07F911DA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Consolidado!$M$4:$M$8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Consolidado!$N$4:$N$8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9D-4A45-BDCE-07F911DA9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2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55-4678-80F7-26ED6FB87A4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Consolidado!$A$13:$A$17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Consolidado!$C$13:$C$17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55-4678-80F7-26ED6FB8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Consolidado!$A$13:$A$17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Consolidado!$B$13:$B$17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20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55-4678-80F7-26ED6FB8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5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854-4994-965C-E8DA420EF21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Consolidado!$E$13:$E$17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Consolidado!$G$13:$G$17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54-4994-965C-E8DA420EF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Consolidado!$E$13:$E$17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Consolidado!$F$13:$F$17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54-4994-965C-E8DA420EF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70D-4256-A409-0FE76047D2B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Consolidado!$I$13:$I$17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Consolidado!$K$13:$K$17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0D-4256-A409-0FE76047D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4">
                <a:lumMod val="75000"/>
              </a:schemeClr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Consolidado!$I$13:$I$17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Consolidado!$J$13:$J$17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0D-4256-A409-0FE76047D2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4">
          <a:lumMod val="75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34C-420E-9DA0-33240F7B73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Consolidado!$M$13:$M$17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Consolidado!$O$13:$O$17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4C-420E-9DA0-33240F7B7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50000"/>
              </a:schemeClr>
            </a:solidFill>
            <a:ln>
              <a:solidFill>
                <a:schemeClr val="accent6">
                  <a:lumMod val="50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Consolidado!$M$13:$M$17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Consolidado!$N$13:$N$17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4C-420E-9DA0-33240F7B73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6">
          <a:lumMod val="50000"/>
        </a:schemeClr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024546227496211"/>
          <c:w val="0.9759365600218759"/>
          <c:h val="0.73089621804391902"/>
        </c:manualLayout>
      </c:layout>
      <c:barChart>
        <c:barDir val="col"/>
        <c:grouping val="clustered"/>
        <c:varyColors val="0"/>
        <c:ser>
          <c:idx val="1"/>
          <c:order val="1"/>
          <c:spPr>
            <a:solidFill>
              <a:srgbClr val="0070C0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BFA-4935-882F-7AD542D75C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Consolidado!$A$22:$A$26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Consolidado!$C$22:$C$26</c:f>
              <c:numCache>
                <c:formatCode>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FA-4935-882F-7AD542D75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9179615"/>
        <c:axId val="469181695"/>
      </c:barChar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Consolidado!$A$22:$A$26</c:f>
              <c:strCache>
                <c:ptCount val="5"/>
                <c:pt idx="0">
                  <c:v>SIM</c:v>
                </c:pt>
                <c:pt idx="1">
                  <c:v>NÃO</c:v>
                </c:pt>
                <c:pt idx="2">
                  <c:v>N/A</c:v>
                </c:pt>
                <c:pt idx="3">
                  <c:v>N/R</c:v>
                </c:pt>
                <c:pt idx="4">
                  <c:v>Itens Válidos</c:v>
                </c:pt>
              </c:strCache>
            </c:strRef>
          </c:cat>
          <c:val>
            <c:numRef>
              <c:f>Consolidado!$B$22:$B$26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FA-4935-882F-7AD542D75C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65693359"/>
        <c:axId val="465691695"/>
      </c:barChart>
      <c:catAx>
        <c:axId val="469179615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9181695"/>
        <c:crosses val="autoZero"/>
        <c:auto val="1"/>
        <c:lblAlgn val="ctr"/>
        <c:lblOffset val="100"/>
        <c:noMultiLvlLbl val="0"/>
      </c:catAx>
      <c:valAx>
        <c:axId val="469181695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469179615"/>
        <c:crosses val="autoZero"/>
        <c:crossBetween val="between"/>
      </c:valAx>
      <c:valAx>
        <c:axId val="465691695"/>
        <c:scaling>
          <c:orientation val="minMax"/>
          <c:max val="13"/>
          <c:min val="0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465693359"/>
        <c:crosses val="max"/>
        <c:crossBetween val="between"/>
      </c:valAx>
      <c:catAx>
        <c:axId val="46569335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569169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38100" cap="rnd" cmpd="sng" algn="ctr">
      <a:solidFill>
        <a:schemeClr val="accent1"/>
      </a:solidFill>
      <a:prstDash val="solid"/>
      <a:round/>
    </a:ln>
    <a:effectLst/>
  </c:spPr>
  <c:txPr>
    <a:bodyPr/>
    <a:lstStyle/>
    <a:p>
      <a:pPr>
        <a:defRPr sz="1400"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svg"/><Relationship Id="rId13" Type="http://schemas.openxmlformats.org/officeDocument/2006/relationships/hyperlink" Target="#Demostra&#231;&#227;o_Gr&#225;fica!A126"/><Relationship Id="rId18" Type="http://schemas.openxmlformats.org/officeDocument/2006/relationships/hyperlink" Target="#Demostra&#231;&#227;o_Gr&#225;fica!A210"/><Relationship Id="rId3" Type="http://schemas.openxmlformats.org/officeDocument/2006/relationships/hyperlink" Target="#Demostra&#231;&#227;o_Gr&#225;fica!A1"/><Relationship Id="rId7" Type="http://schemas.openxmlformats.org/officeDocument/2006/relationships/image" Target="../media/image5.png"/><Relationship Id="rId12" Type="http://schemas.openxmlformats.org/officeDocument/2006/relationships/hyperlink" Target="#Demostra&#231;&#227;o_Gr&#225;fica!A108"/><Relationship Id="rId17" Type="http://schemas.openxmlformats.org/officeDocument/2006/relationships/hyperlink" Target="#Demostra&#231;&#227;o_Gr&#225;fica!A193"/><Relationship Id="rId2" Type="http://schemas.openxmlformats.org/officeDocument/2006/relationships/image" Target="../media/image2.png"/><Relationship Id="rId16" Type="http://schemas.openxmlformats.org/officeDocument/2006/relationships/hyperlink" Target="#Demostra&#231;&#227;o_Gr&#225;fica!A176"/><Relationship Id="rId20" Type="http://schemas.openxmlformats.org/officeDocument/2006/relationships/hyperlink" Target="#Demostra&#231;&#227;o_Gr&#225;fica!A244"/><Relationship Id="rId1" Type="http://schemas.openxmlformats.org/officeDocument/2006/relationships/image" Target="../media/image1.png"/><Relationship Id="rId6" Type="http://schemas.openxmlformats.org/officeDocument/2006/relationships/hyperlink" Target="#Demostra&#231;&#227;o_Gr&#225;fica!A36"/><Relationship Id="rId11" Type="http://schemas.openxmlformats.org/officeDocument/2006/relationships/hyperlink" Target="#Demostra&#231;&#227;o_Gr&#225;fica!A90"/><Relationship Id="rId5" Type="http://schemas.openxmlformats.org/officeDocument/2006/relationships/image" Target="../media/image4.svg"/><Relationship Id="rId15" Type="http://schemas.openxmlformats.org/officeDocument/2006/relationships/hyperlink" Target="#Demostra&#231;&#227;o_Gr&#225;fica!A159"/><Relationship Id="rId10" Type="http://schemas.openxmlformats.org/officeDocument/2006/relationships/hyperlink" Target="#Demostra&#231;&#227;o_Gr&#225;fica!A72"/><Relationship Id="rId19" Type="http://schemas.openxmlformats.org/officeDocument/2006/relationships/hyperlink" Target="#Demostra&#231;&#227;o_Gr&#225;fica!A227"/><Relationship Id="rId4" Type="http://schemas.openxmlformats.org/officeDocument/2006/relationships/image" Target="../media/image3.png"/><Relationship Id="rId9" Type="http://schemas.openxmlformats.org/officeDocument/2006/relationships/hyperlink" Target="#Demostra&#231;&#227;o_Gr&#225;fica!A47"/><Relationship Id="rId14" Type="http://schemas.openxmlformats.org/officeDocument/2006/relationships/hyperlink" Target="#Demostra&#231;&#227;o_Gr&#225;fica!A142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2" Type="http://schemas.openxmlformats.org/officeDocument/2006/relationships/chart" Target="../charts/chart2.xml"/><Relationship Id="rId16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4" Type="http://schemas.openxmlformats.org/officeDocument/2006/relationships/image" Target="../media/image1.png"/><Relationship Id="rId9" Type="http://schemas.openxmlformats.org/officeDocument/2006/relationships/chart" Target="../charts/chart8.xml"/><Relationship Id="rId14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1909009</xdr:colOff>
      <xdr:row>0</xdr:row>
      <xdr:rowOff>0</xdr:rowOff>
    </xdr:from>
    <xdr:to>
      <xdr:col>4</xdr:col>
      <xdr:colOff>3883955</xdr:colOff>
      <xdr:row>1</xdr:row>
      <xdr:rowOff>8659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A9F69C1-EDF1-4BE6-AEED-CC1259FB7F6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82" r="30467"/>
        <a:stretch/>
      </xdr:blipFill>
      <xdr:spPr>
        <a:xfrm rot="16200000" flipH="1">
          <a:off x="11553552" y="-698099"/>
          <a:ext cx="693048" cy="2089246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0</xdr:row>
      <xdr:rowOff>84666</xdr:rowOff>
    </xdr:from>
    <xdr:to>
      <xdr:col>3</xdr:col>
      <xdr:colOff>293808</xdr:colOff>
      <xdr:row>0</xdr:row>
      <xdr:rowOff>578443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8FFCBDB7-5FF7-49DF-81B5-0A66371516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84666"/>
          <a:ext cx="7299975" cy="493777"/>
        </a:xfrm>
        <a:prstGeom prst="rect">
          <a:avLst/>
        </a:prstGeom>
      </xdr:spPr>
    </xdr:pic>
    <xdr:clientData/>
  </xdr:twoCellAnchor>
  <xdr:twoCellAnchor editAs="oneCell">
    <xdr:from>
      <xdr:col>5</xdr:col>
      <xdr:colOff>179917</xdr:colOff>
      <xdr:row>10</xdr:row>
      <xdr:rowOff>52917</xdr:rowOff>
    </xdr:from>
    <xdr:to>
      <xdr:col>6</xdr:col>
      <xdr:colOff>586317</xdr:colOff>
      <xdr:row>13</xdr:row>
      <xdr:rowOff>78317</xdr:rowOff>
    </xdr:to>
    <xdr:pic>
      <xdr:nvPicPr>
        <xdr:cNvPr id="4" name="Gráfico 3" descr="Gráfico de barras estrutura de tópicos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5E578D2-F6B4-46E1-85FA-E45E6B239A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twoCellAnchor>
  <xdr:oneCellAnchor>
    <xdr:from>
      <xdr:col>5</xdr:col>
      <xdr:colOff>179917</xdr:colOff>
      <xdr:row>16</xdr:row>
      <xdr:rowOff>52917</xdr:rowOff>
    </xdr:from>
    <xdr:ext cx="914400" cy="914400"/>
    <xdr:pic>
      <xdr:nvPicPr>
        <xdr:cNvPr id="6" name="Gráfico 5" descr="Gráfico de barras estrutura de tópicos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7A719C07-AD2D-4E55-8597-D85D96146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31</xdr:row>
      <xdr:rowOff>52917</xdr:rowOff>
    </xdr:from>
    <xdr:ext cx="914400" cy="914400"/>
    <xdr:pic>
      <xdr:nvPicPr>
        <xdr:cNvPr id="7" name="Gráfico 6" descr="Gráfico de barras estrutura de tópicos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6D17DD3-1500-46E9-8920-79B1DC6161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44</xdr:row>
      <xdr:rowOff>52917</xdr:rowOff>
    </xdr:from>
    <xdr:ext cx="914400" cy="914400"/>
    <xdr:pic>
      <xdr:nvPicPr>
        <xdr:cNvPr id="8" name="Gráfico 7" descr="Gráfico de barras estrutura de tópicos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1E37D9D0-3484-4B1E-B63B-F362C84E47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57</xdr:row>
      <xdr:rowOff>52917</xdr:rowOff>
    </xdr:from>
    <xdr:ext cx="914400" cy="914400"/>
    <xdr:pic>
      <xdr:nvPicPr>
        <xdr:cNvPr id="9" name="Gráfico 8" descr="Gráfico de barras estrutura de tópicos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271361F1-0AFE-4871-A70B-A4EB44598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79</xdr:row>
      <xdr:rowOff>52917</xdr:rowOff>
    </xdr:from>
    <xdr:ext cx="914400" cy="914400"/>
    <xdr:pic>
      <xdr:nvPicPr>
        <xdr:cNvPr id="10" name="Gráfico 9" descr="Gráfico de barras estrutura de tópicos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216A2614-6D19-4F77-8365-66535AD9DE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89</xdr:row>
      <xdr:rowOff>52917</xdr:rowOff>
    </xdr:from>
    <xdr:ext cx="914400" cy="914400"/>
    <xdr:pic>
      <xdr:nvPicPr>
        <xdr:cNvPr id="11" name="Gráfico 10" descr="Gráfico de barras estrutura de tópicos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5FFD909B-FB32-4402-AB27-C185429BFF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95</xdr:row>
      <xdr:rowOff>52917</xdr:rowOff>
    </xdr:from>
    <xdr:ext cx="914400" cy="914400"/>
    <xdr:pic>
      <xdr:nvPicPr>
        <xdr:cNvPr id="12" name="Gráfico 11" descr="Gráfico de barras estrutura de tópicos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6E7363EF-C6D7-410E-8145-B21B657881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104</xdr:row>
      <xdr:rowOff>52917</xdr:rowOff>
    </xdr:from>
    <xdr:ext cx="914400" cy="914400"/>
    <xdr:pic>
      <xdr:nvPicPr>
        <xdr:cNvPr id="13" name="Gráfico 12" descr="Gráfico de barras estrutura de tópicos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532C9A07-27C1-4CD6-BF65-A98823676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114</xdr:row>
      <xdr:rowOff>52917</xdr:rowOff>
    </xdr:from>
    <xdr:ext cx="914400" cy="914400"/>
    <xdr:pic>
      <xdr:nvPicPr>
        <xdr:cNvPr id="14" name="Gráfico 13" descr="Gráfico de barras estrutura de tópicos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D3DBD6D0-C734-4F67-A3CC-227F02D33A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127</xdr:row>
      <xdr:rowOff>52917</xdr:rowOff>
    </xdr:from>
    <xdr:ext cx="914400" cy="914400"/>
    <xdr:pic>
      <xdr:nvPicPr>
        <xdr:cNvPr id="15" name="Gráfico 14" descr="Gráfico de barras estrutura de tópicos">
          <a:hlinkClick xmlns:r="http://schemas.openxmlformats.org/officeDocument/2006/relationships" r:id="rId17"/>
          <a:extLst>
            <a:ext uri="{FF2B5EF4-FFF2-40B4-BE49-F238E27FC236}">
              <a16:creationId xmlns:a16="http://schemas.microsoft.com/office/drawing/2014/main" id="{7FE44000-8C0A-453F-A7D0-F01DEBC6FD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141</xdr:row>
      <xdr:rowOff>52917</xdr:rowOff>
    </xdr:from>
    <xdr:ext cx="914400" cy="914400"/>
    <xdr:pic>
      <xdr:nvPicPr>
        <xdr:cNvPr id="16" name="Gráfico 15" descr="Gráfico de barras estrutura de tópicos">
          <a:hlinkClick xmlns:r="http://schemas.openxmlformats.org/officeDocument/2006/relationships" r:id="rId18"/>
          <a:extLst>
            <a:ext uri="{FF2B5EF4-FFF2-40B4-BE49-F238E27FC236}">
              <a16:creationId xmlns:a16="http://schemas.microsoft.com/office/drawing/2014/main" id="{B8135B5E-676E-4414-83BC-E18FD73344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150</xdr:row>
      <xdr:rowOff>52917</xdr:rowOff>
    </xdr:from>
    <xdr:ext cx="914400" cy="914400"/>
    <xdr:pic>
      <xdr:nvPicPr>
        <xdr:cNvPr id="17" name="Gráfico 16" descr="Gráfico de barras estrutura de tópicos">
          <a:hlinkClick xmlns:r="http://schemas.openxmlformats.org/officeDocument/2006/relationships" r:id="rId19"/>
          <a:extLst>
            <a:ext uri="{FF2B5EF4-FFF2-40B4-BE49-F238E27FC236}">
              <a16:creationId xmlns:a16="http://schemas.microsoft.com/office/drawing/2014/main" id="{CFBEEEFA-1DFF-475E-9FA2-8F6C57FAD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  <xdr:oneCellAnchor>
    <xdr:from>
      <xdr:col>5</xdr:col>
      <xdr:colOff>179917</xdr:colOff>
      <xdr:row>160</xdr:row>
      <xdr:rowOff>52917</xdr:rowOff>
    </xdr:from>
    <xdr:ext cx="914400" cy="914400"/>
    <xdr:pic>
      <xdr:nvPicPr>
        <xdr:cNvPr id="18" name="Gráfico 17" descr="Gráfico de barras estrutura de tópicos">
          <a:hlinkClick xmlns:r="http://schemas.openxmlformats.org/officeDocument/2006/relationships" r:id="rId20"/>
          <a:extLst>
            <a:ext uri="{FF2B5EF4-FFF2-40B4-BE49-F238E27FC236}">
              <a16:creationId xmlns:a16="http://schemas.microsoft.com/office/drawing/2014/main" id="{E028B072-819C-43AF-8F61-61F9AAD7F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71250" y="2825750"/>
          <a:ext cx="914400" cy="91440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361950</xdr:colOff>
      <xdr:row>0</xdr:row>
      <xdr:rowOff>17252</xdr:rowOff>
    </xdr:from>
    <xdr:to>
      <xdr:col>15</xdr:col>
      <xdr:colOff>302208</xdr:colOff>
      <xdr:row>0</xdr:row>
      <xdr:rowOff>628649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3F4BD37-4F47-4F0F-97A4-53F97D708B8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82" r="30467"/>
        <a:stretch/>
      </xdr:blipFill>
      <xdr:spPr>
        <a:xfrm rot="16200000" flipH="1">
          <a:off x="10865830" y="-1047353"/>
          <a:ext cx="611397" cy="2740608"/>
        </a:xfrm>
        <a:prstGeom prst="rect">
          <a:avLst/>
        </a:prstGeom>
      </xdr:spPr>
    </xdr:pic>
    <xdr:clientData/>
  </xdr:twoCellAnchor>
  <xdr:twoCellAnchor editAs="oneCell">
    <xdr:from>
      <xdr:col>0</xdr:col>
      <xdr:colOff>285750</xdr:colOff>
      <xdr:row>0</xdr:row>
      <xdr:rowOff>123825</xdr:rowOff>
    </xdr:from>
    <xdr:to>
      <xdr:col>8</xdr:col>
      <xdr:colOff>1308750</xdr:colOff>
      <xdr:row>0</xdr:row>
      <xdr:rowOff>617602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0B87BEE-91DC-4E18-AEB5-2DB7A87CB1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23825"/>
          <a:ext cx="7299975" cy="4937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4</xdr:row>
      <xdr:rowOff>142875</xdr:rowOff>
    </xdr:from>
    <xdr:to>
      <xdr:col>19</xdr:col>
      <xdr:colOff>427650</xdr:colOff>
      <xdr:row>17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AEFE097-AE05-4DF4-92DF-923EB99BFCC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523875</xdr:colOff>
      <xdr:row>1</xdr:row>
      <xdr:rowOff>95249</xdr:rowOff>
    </xdr:from>
    <xdr:to>
      <xdr:col>18</xdr:col>
      <xdr:colOff>361948</xdr:colOff>
      <xdr:row>1</xdr:row>
      <xdr:rowOff>438150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DEF82F82-445B-4884-A5A1-18FF8EFB027B}"/>
            </a:ext>
          </a:extLst>
        </xdr:cNvPr>
        <xdr:cNvSpPr txBox="1"/>
      </xdr:nvSpPr>
      <xdr:spPr>
        <a:xfrm>
          <a:off x="1743075" y="781049"/>
          <a:ext cx="9591673" cy="3429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pt-BR" sz="1400" b="1">
              <a:solidFill>
                <a:schemeClr val="tx2"/>
              </a:solidFill>
            </a:rPr>
            <a:t>DEMOSTRAÇÃO GRÁFICA</a:t>
          </a:r>
          <a:r>
            <a:rPr lang="pt-BR" sz="1400" b="1" baseline="0">
              <a:solidFill>
                <a:schemeClr val="tx2"/>
              </a:solidFill>
            </a:rPr>
            <a:t> DA </a:t>
          </a:r>
          <a:r>
            <a:rPr lang="pt-BR" sz="1400" b="1">
              <a:solidFill>
                <a:schemeClr val="tx2"/>
              </a:solidFill>
            </a:rPr>
            <a:t> AVALIAÇÃO DAS PRÁTICAS DE QUALIDADE E SEGURANÇA DO PACIENTE</a:t>
          </a:r>
        </a:p>
      </xdr:txBody>
    </xdr:sp>
    <xdr:clientData/>
  </xdr:twoCellAnchor>
  <xdr:twoCellAnchor>
    <xdr:from>
      <xdr:col>0</xdr:col>
      <xdr:colOff>381000</xdr:colOff>
      <xdr:row>20</xdr:row>
      <xdr:rowOff>171449</xdr:rowOff>
    </xdr:from>
    <xdr:to>
      <xdr:col>19</xdr:col>
      <xdr:colOff>409575</xdr:colOff>
      <xdr:row>35</xdr:row>
      <xdr:rowOff>171450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85563FD-9473-4698-99A4-584EE371A89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419100</xdr:colOff>
      <xdr:row>2</xdr:row>
      <xdr:rowOff>142875</xdr:rowOff>
    </xdr:from>
    <xdr:to>
      <xdr:col>5</xdr:col>
      <xdr:colOff>314326</xdr:colOff>
      <xdr:row>4</xdr:row>
      <xdr:rowOff>57150</xdr:rowOff>
    </xdr:to>
    <xdr:grpSp>
      <xdr:nvGrpSpPr>
        <xdr:cNvPr id="19" name="Agrupar 18">
          <a:extLst>
            <a:ext uri="{FF2B5EF4-FFF2-40B4-BE49-F238E27FC236}">
              <a16:creationId xmlns:a16="http://schemas.microsoft.com/office/drawing/2014/main" id="{5F828D6F-5DDA-456B-A41C-0F5F2EC80EDB}"/>
            </a:ext>
          </a:extLst>
        </xdr:cNvPr>
        <xdr:cNvGrpSpPr/>
      </xdr:nvGrpSpPr>
      <xdr:grpSpPr>
        <a:xfrm>
          <a:off x="419100" y="1307042"/>
          <a:ext cx="2964393" cy="295275"/>
          <a:chOff x="419100" y="1381125"/>
          <a:chExt cx="2943226" cy="295275"/>
        </a:xfrm>
      </xdr:grpSpPr>
      <xdr:sp macro="" textlink="">
        <xdr:nvSpPr>
          <xdr:cNvPr id="10" name="CaixaDeTexto 1">
            <a:extLst>
              <a:ext uri="{FF2B5EF4-FFF2-40B4-BE49-F238E27FC236}">
                <a16:creationId xmlns:a16="http://schemas.microsoft.com/office/drawing/2014/main" id="{3732EFDD-E32F-41E2-AB53-90F01BBF0632}"/>
              </a:ext>
            </a:extLst>
          </xdr:cNvPr>
          <xdr:cNvSpPr txBox="1"/>
        </xdr:nvSpPr>
        <xdr:spPr>
          <a:xfrm>
            <a:off x="419100" y="1381125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rgbClr val="002060"/>
                </a:solidFill>
                <a:latin typeface="+mn-lt"/>
                <a:ea typeface="+mn-ea"/>
                <a:cs typeface="+mn-cs"/>
              </a:rPr>
              <a:t>DOCUMENTAÇÃO DA UNIDADE </a:t>
            </a:r>
          </a:p>
          <a:p>
            <a:endParaRPr lang="pt-BR" sz="1100"/>
          </a:p>
        </xdr:txBody>
      </xdr:sp>
      <xdr:cxnSp macro="">
        <xdr:nvCxnSpPr>
          <xdr:cNvPr id="13" name="Conector reto 12">
            <a:extLst>
              <a:ext uri="{FF2B5EF4-FFF2-40B4-BE49-F238E27FC236}">
                <a16:creationId xmlns:a16="http://schemas.microsoft.com/office/drawing/2014/main" id="{71219917-0143-4E2F-81A7-1469E4097BC3}"/>
              </a:ext>
            </a:extLst>
          </xdr:cNvPr>
          <xdr:cNvCxnSpPr/>
        </xdr:nvCxnSpPr>
        <xdr:spPr>
          <a:xfrm>
            <a:off x="419100" y="1666875"/>
            <a:ext cx="2762250" cy="0"/>
          </a:xfrm>
          <a:prstGeom prst="line">
            <a:avLst/>
          </a:prstGeom>
          <a:ln w="25400">
            <a:solidFill>
              <a:srgbClr val="00206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" name="Conector reto 14">
            <a:extLst>
              <a:ext uri="{FF2B5EF4-FFF2-40B4-BE49-F238E27FC236}">
                <a16:creationId xmlns:a16="http://schemas.microsoft.com/office/drawing/2014/main" id="{4D3E30EB-0A75-4BEB-8ADE-AF09EAEBC232}"/>
              </a:ext>
            </a:extLst>
          </xdr:cNvPr>
          <xdr:cNvCxnSpPr/>
        </xdr:nvCxnSpPr>
        <xdr:spPr>
          <a:xfrm flipV="1">
            <a:off x="3162300" y="1552575"/>
            <a:ext cx="95250" cy="123825"/>
          </a:xfrm>
          <a:prstGeom prst="line">
            <a:avLst/>
          </a:prstGeom>
          <a:ln w="25400">
            <a:solidFill>
              <a:srgbClr val="00206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485775</xdr:colOff>
      <xdr:row>18</xdr:row>
      <xdr:rowOff>171450</xdr:rowOff>
    </xdr:from>
    <xdr:to>
      <xdr:col>5</xdr:col>
      <xdr:colOff>381001</xdr:colOff>
      <xdr:row>20</xdr:row>
      <xdr:rowOff>85725</xdr:rowOff>
    </xdr:to>
    <xdr:grpSp>
      <xdr:nvGrpSpPr>
        <xdr:cNvPr id="21" name="Agrupar 20">
          <a:extLst>
            <a:ext uri="{FF2B5EF4-FFF2-40B4-BE49-F238E27FC236}">
              <a16:creationId xmlns:a16="http://schemas.microsoft.com/office/drawing/2014/main" id="{5C71C1E3-E609-490C-B175-98989E2E55BA}"/>
            </a:ext>
          </a:extLst>
        </xdr:cNvPr>
        <xdr:cNvGrpSpPr/>
      </xdr:nvGrpSpPr>
      <xdr:grpSpPr>
        <a:xfrm>
          <a:off x="485775" y="4383617"/>
          <a:ext cx="2964393" cy="295275"/>
          <a:chOff x="419100" y="1381125"/>
          <a:chExt cx="2943226" cy="295275"/>
        </a:xfrm>
      </xdr:grpSpPr>
      <xdr:sp macro="" textlink="">
        <xdr:nvSpPr>
          <xdr:cNvPr id="22" name="CaixaDeTexto 1">
            <a:extLst>
              <a:ext uri="{FF2B5EF4-FFF2-40B4-BE49-F238E27FC236}">
                <a16:creationId xmlns:a16="http://schemas.microsoft.com/office/drawing/2014/main" id="{5AB6F060-05E0-4FCB-A8BC-49FB71390EE9}"/>
              </a:ext>
            </a:extLst>
          </xdr:cNvPr>
          <xdr:cNvSpPr txBox="1"/>
        </xdr:nvSpPr>
        <xdr:spPr>
          <a:xfrm>
            <a:off x="419100" y="1381125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3">
                    <a:lumMod val="50000"/>
                  </a:schemeClr>
                </a:solidFill>
                <a:latin typeface="+mn-lt"/>
                <a:ea typeface="+mn-ea"/>
                <a:cs typeface="+mn-cs"/>
              </a:rPr>
              <a:t>GESTÃO DE INFRAESTRUTURA</a:t>
            </a:r>
          </a:p>
          <a:p>
            <a:endParaRPr lang="pt-BR" sz="1100"/>
          </a:p>
        </xdr:txBody>
      </xdr:sp>
      <xdr:cxnSp macro="">
        <xdr:nvCxnSpPr>
          <xdr:cNvPr id="23" name="Conector reto 22">
            <a:extLst>
              <a:ext uri="{FF2B5EF4-FFF2-40B4-BE49-F238E27FC236}">
                <a16:creationId xmlns:a16="http://schemas.microsoft.com/office/drawing/2014/main" id="{D5C7F03D-0A18-4F45-9E65-EE406FADF904}"/>
              </a:ext>
            </a:extLst>
          </xdr:cNvPr>
          <xdr:cNvCxnSpPr/>
        </xdr:nvCxnSpPr>
        <xdr:spPr>
          <a:xfrm>
            <a:off x="419100" y="1666875"/>
            <a:ext cx="2600325" cy="9525"/>
          </a:xfrm>
          <a:prstGeom prst="line">
            <a:avLst/>
          </a:prstGeom>
          <a:ln w="25400">
            <a:solidFill>
              <a:schemeClr val="accent3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4" name="Conector reto 23">
            <a:extLst>
              <a:ext uri="{FF2B5EF4-FFF2-40B4-BE49-F238E27FC236}">
                <a16:creationId xmlns:a16="http://schemas.microsoft.com/office/drawing/2014/main" id="{AE79F684-3A7A-47D4-B4C0-BF247745310B}"/>
              </a:ext>
            </a:extLst>
          </xdr:cNvPr>
          <xdr:cNvCxnSpPr/>
        </xdr:nvCxnSpPr>
        <xdr:spPr>
          <a:xfrm flipV="1">
            <a:off x="3000375" y="1581150"/>
            <a:ext cx="123825" cy="95250"/>
          </a:xfrm>
          <a:prstGeom prst="line">
            <a:avLst/>
          </a:prstGeom>
          <a:ln w="25400">
            <a:solidFill>
              <a:schemeClr val="accent3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39</xdr:row>
      <xdr:rowOff>142875</xdr:rowOff>
    </xdr:from>
    <xdr:to>
      <xdr:col>19</xdr:col>
      <xdr:colOff>390525</xdr:colOff>
      <xdr:row>53</xdr:row>
      <xdr:rowOff>180975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AC2B68F8-A026-4FA0-8ABB-111A11483C0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419100</xdr:colOff>
      <xdr:row>37</xdr:row>
      <xdr:rowOff>114300</xdr:rowOff>
    </xdr:from>
    <xdr:to>
      <xdr:col>5</xdr:col>
      <xdr:colOff>323851</xdr:colOff>
      <xdr:row>39</xdr:row>
      <xdr:rowOff>153521</xdr:rowOff>
    </xdr:to>
    <xdr:grpSp>
      <xdr:nvGrpSpPr>
        <xdr:cNvPr id="30" name="Agrupar 29">
          <a:extLst>
            <a:ext uri="{FF2B5EF4-FFF2-40B4-BE49-F238E27FC236}">
              <a16:creationId xmlns:a16="http://schemas.microsoft.com/office/drawing/2014/main" id="{AB9DB363-B31C-4C58-9C86-14B5BD94DB38}"/>
            </a:ext>
          </a:extLst>
        </xdr:cNvPr>
        <xdr:cNvGrpSpPr/>
      </xdr:nvGrpSpPr>
      <xdr:grpSpPr>
        <a:xfrm>
          <a:off x="419100" y="7945967"/>
          <a:ext cx="2973918" cy="420221"/>
          <a:chOff x="419100" y="1459154"/>
          <a:chExt cx="2952751" cy="286871"/>
        </a:xfrm>
      </xdr:grpSpPr>
      <xdr:sp macro="" textlink="">
        <xdr:nvSpPr>
          <xdr:cNvPr id="31" name="CaixaDeTexto 1">
            <a:extLst>
              <a:ext uri="{FF2B5EF4-FFF2-40B4-BE49-F238E27FC236}">
                <a16:creationId xmlns:a16="http://schemas.microsoft.com/office/drawing/2014/main" id="{797BECF0-2FA6-4BFC-A2A4-0D4D5CECF04A}"/>
              </a:ext>
            </a:extLst>
          </xdr:cNvPr>
          <xdr:cNvSpPr txBox="1"/>
        </xdr:nvSpPr>
        <xdr:spPr>
          <a:xfrm>
            <a:off x="428625" y="1459154"/>
            <a:ext cx="2943226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6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GESTÃO DE EQUIPAMENTOS</a:t>
            </a:r>
          </a:p>
          <a:p>
            <a:endParaRPr lang="pt-BR" sz="1100"/>
          </a:p>
        </xdr:txBody>
      </xdr:sp>
      <xdr:cxnSp macro="">
        <xdr:nvCxnSpPr>
          <xdr:cNvPr id="32" name="Conector reto 31">
            <a:extLst>
              <a:ext uri="{FF2B5EF4-FFF2-40B4-BE49-F238E27FC236}">
                <a16:creationId xmlns:a16="http://schemas.microsoft.com/office/drawing/2014/main" id="{0AE65C17-F374-454A-8716-647A6A5BEB1A}"/>
              </a:ext>
            </a:extLst>
          </xdr:cNvPr>
          <xdr:cNvCxnSpPr/>
        </xdr:nvCxnSpPr>
        <xdr:spPr>
          <a:xfrm>
            <a:off x="419100" y="1666875"/>
            <a:ext cx="2552700" cy="0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3" name="Conector reto 32">
            <a:extLst>
              <a:ext uri="{FF2B5EF4-FFF2-40B4-BE49-F238E27FC236}">
                <a16:creationId xmlns:a16="http://schemas.microsoft.com/office/drawing/2014/main" id="{FC061E51-0618-42FC-802E-3873C450C93A}"/>
              </a:ext>
            </a:extLst>
          </xdr:cNvPr>
          <xdr:cNvCxnSpPr/>
        </xdr:nvCxnSpPr>
        <xdr:spPr>
          <a:xfrm flipV="1">
            <a:off x="2962275" y="1571625"/>
            <a:ext cx="123825" cy="95250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15</xdr:col>
      <xdr:colOff>133353</xdr:colOff>
      <xdr:row>0</xdr:row>
      <xdr:rowOff>3</xdr:rowOff>
    </xdr:from>
    <xdr:to>
      <xdr:col>20</xdr:col>
      <xdr:colOff>269974</xdr:colOff>
      <xdr:row>1</xdr:row>
      <xdr:rowOff>3</xdr:rowOff>
    </xdr:to>
    <xdr:pic>
      <xdr:nvPicPr>
        <xdr:cNvPr id="25" name="Imagem 24">
          <a:extLst>
            <a:ext uri="{FF2B5EF4-FFF2-40B4-BE49-F238E27FC236}">
              <a16:creationId xmlns:a16="http://schemas.microsoft.com/office/drawing/2014/main" id="{4AC9707F-5171-418D-A124-DA4338895CB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782" r="30467"/>
        <a:stretch/>
      </xdr:blipFill>
      <xdr:spPr>
        <a:xfrm rot="16200000" flipH="1">
          <a:off x="10526764" y="-1249408"/>
          <a:ext cx="685800" cy="3184621"/>
        </a:xfrm>
        <a:prstGeom prst="rect">
          <a:avLst/>
        </a:prstGeom>
      </xdr:spPr>
    </xdr:pic>
    <xdr:clientData/>
  </xdr:twoCellAnchor>
  <xdr:twoCellAnchor>
    <xdr:from>
      <xdr:col>0</xdr:col>
      <xdr:colOff>361950</xdr:colOff>
      <xdr:row>57</xdr:row>
      <xdr:rowOff>142875</xdr:rowOff>
    </xdr:from>
    <xdr:to>
      <xdr:col>19</xdr:col>
      <xdr:colOff>476250</xdr:colOff>
      <xdr:row>71</xdr:row>
      <xdr:rowOff>180975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72831824-315B-4203-8942-B28BE61DE84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419099</xdr:colOff>
      <xdr:row>55</xdr:row>
      <xdr:rowOff>104775</xdr:rowOff>
    </xdr:from>
    <xdr:to>
      <xdr:col>8</xdr:col>
      <xdr:colOff>47624</xdr:colOff>
      <xdr:row>57</xdr:row>
      <xdr:rowOff>38100</xdr:rowOff>
    </xdr:to>
    <xdr:grpSp>
      <xdr:nvGrpSpPr>
        <xdr:cNvPr id="27" name="Agrupar 26">
          <a:extLst>
            <a:ext uri="{FF2B5EF4-FFF2-40B4-BE49-F238E27FC236}">
              <a16:creationId xmlns:a16="http://schemas.microsoft.com/office/drawing/2014/main" id="{81E2B7F2-C3D2-4BC2-AF0B-2319FF04CB97}"/>
            </a:ext>
          </a:extLst>
        </xdr:cNvPr>
        <xdr:cNvGrpSpPr/>
      </xdr:nvGrpSpPr>
      <xdr:grpSpPr>
        <a:xfrm>
          <a:off x="419099" y="11365442"/>
          <a:ext cx="4539192" cy="314325"/>
          <a:chOff x="419100" y="1352550"/>
          <a:chExt cx="3768786" cy="314325"/>
        </a:xfrm>
      </xdr:grpSpPr>
      <xdr:sp macro="" textlink="">
        <xdr:nvSpPr>
          <xdr:cNvPr id="28" name="CaixaDeTexto 1">
            <a:extLst>
              <a:ext uri="{FF2B5EF4-FFF2-40B4-BE49-F238E27FC236}">
                <a16:creationId xmlns:a16="http://schemas.microsoft.com/office/drawing/2014/main" id="{A6BD22B8-A9F1-47ED-A57A-D7220B1FE374}"/>
              </a:ext>
            </a:extLst>
          </xdr:cNvPr>
          <xdr:cNvSpPr txBox="1"/>
        </xdr:nvSpPr>
        <xdr:spPr>
          <a:xfrm>
            <a:off x="435036" y="1352550"/>
            <a:ext cx="3752850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2"/>
                </a:solidFill>
                <a:latin typeface="+mn-lt"/>
                <a:ea typeface="+mn-ea"/>
                <a:cs typeface="+mn-cs"/>
              </a:rPr>
              <a:t>CENTRAL DE MATERIAL E ESTERILIZAÇÃO (CME) </a:t>
            </a:r>
            <a:endParaRPr lang="pt-BR" sz="1100">
              <a:solidFill>
                <a:schemeClr val="accent2"/>
              </a:solidFill>
            </a:endParaRPr>
          </a:p>
        </xdr:txBody>
      </xdr:sp>
      <xdr:cxnSp macro="">
        <xdr:nvCxnSpPr>
          <xdr:cNvPr id="34" name="Conector reto 33">
            <a:extLst>
              <a:ext uri="{FF2B5EF4-FFF2-40B4-BE49-F238E27FC236}">
                <a16:creationId xmlns:a16="http://schemas.microsoft.com/office/drawing/2014/main" id="{E96CF01E-4F81-43C3-A2D6-9D819F04F57D}"/>
              </a:ext>
            </a:extLst>
          </xdr:cNvPr>
          <xdr:cNvCxnSpPr/>
        </xdr:nvCxnSpPr>
        <xdr:spPr>
          <a:xfrm>
            <a:off x="419100" y="1666875"/>
            <a:ext cx="3466009" cy="0"/>
          </a:xfrm>
          <a:prstGeom prst="line">
            <a:avLst/>
          </a:prstGeom>
          <a:ln w="25400">
            <a:solidFill>
              <a:schemeClr val="accent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5" name="Conector reto 34">
            <a:extLst>
              <a:ext uri="{FF2B5EF4-FFF2-40B4-BE49-F238E27FC236}">
                <a16:creationId xmlns:a16="http://schemas.microsoft.com/office/drawing/2014/main" id="{A16413B6-5AD3-4B72-99DC-A9BA7726A280}"/>
              </a:ext>
            </a:extLst>
          </xdr:cNvPr>
          <xdr:cNvCxnSpPr/>
        </xdr:nvCxnSpPr>
        <xdr:spPr>
          <a:xfrm flipV="1">
            <a:off x="3878576" y="1571625"/>
            <a:ext cx="54340" cy="95250"/>
          </a:xfrm>
          <a:prstGeom prst="line">
            <a:avLst/>
          </a:prstGeom>
          <a:ln w="25400">
            <a:solidFill>
              <a:schemeClr val="accent2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75</xdr:row>
      <xdr:rowOff>142875</xdr:rowOff>
    </xdr:from>
    <xdr:to>
      <xdr:col>19</xdr:col>
      <xdr:colOff>476250</xdr:colOff>
      <xdr:row>90</xdr:row>
      <xdr:rowOff>114300</xdr:rowOff>
    </xdr:to>
    <xdr:graphicFrame macro="">
      <xdr:nvGraphicFramePr>
        <xdr:cNvPr id="36" name="Gráfico 35">
          <a:extLst>
            <a:ext uri="{FF2B5EF4-FFF2-40B4-BE49-F238E27FC236}">
              <a16:creationId xmlns:a16="http://schemas.microsoft.com/office/drawing/2014/main" id="{941CE1C5-8405-4DD5-ADEB-A90BA0613BC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419100</xdr:colOff>
      <xdr:row>73</xdr:row>
      <xdr:rowOff>133350</xdr:rowOff>
    </xdr:from>
    <xdr:to>
      <xdr:col>2</xdr:col>
      <xdr:colOff>523876</xdr:colOff>
      <xdr:row>75</xdr:row>
      <xdr:rowOff>39221</xdr:rowOff>
    </xdr:to>
    <xdr:grpSp>
      <xdr:nvGrpSpPr>
        <xdr:cNvPr id="37" name="Agrupar 36">
          <a:extLst>
            <a:ext uri="{FF2B5EF4-FFF2-40B4-BE49-F238E27FC236}">
              <a16:creationId xmlns:a16="http://schemas.microsoft.com/office/drawing/2014/main" id="{2506B85D-CFC2-46AF-9FE7-134092F2E833}"/>
            </a:ext>
          </a:extLst>
        </xdr:cNvPr>
        <xdr:cNvGrpSpPr/>
      </xdr:nvGrpSpPr>
      <xdr:grpSpPr>
        <a:xfrm>
          <a:off x="419100" y="14823017"/>
          <a:ext cx="1332443" cy="286871"/>
          <a:chOff x="419100" y="1381125"/>
          <a:chExt cx="3938806" cy="286871"/>
        </a:xfrm>
      </xdr:grpSpPr>
      <xdr:sp macro="" textlink="">
        <xdr:nvSpPr>
          <xdr:cNvPr id="38" name="CaixaDeTexto 1">
            <a:extLst>
              <a:ext uri="{FF2B5EF4-FFF2-40B4-BE49-F238E27FC236}">
                <a16:creationId xmlns:a16="http://schemas.microsoft.com/office/drawing/2014/main" id="{AE6FA8E5-8B97-414C-B6CD-753A89F88CAE}"/>
              </a:ext>
            </a:extLst>
          </xdr:cNvPr>
          <xdr:cNvSpPr txBox="1"/>
        </xdr:nvSpPr>
        <xdr:spPr>
          <a:xfrm>
            <a:off x="605057" y="1381125"/>
            <a:ext cx="3752849" cy="286871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pt-BR" sz="1600" b="1" i="0" u="none" strike="noStrike" kern="1200" spc="0" baseline="0">
                <a:solidFill>
                  <a:schemeClr val="accent5">
                    <a:lumMod val="75000"/>
                  </a:schemeClr>
                </a:solidFill>
                <a:latin typeface="+mn-lt"/>
                <a:ea typeface="+mn-ea"/>
                <a:cs typeface="+mn-cs"/>
              </a:rPr>
              <a:t>FARMÁCIA</a:t>
            </a:r>
            <a:endParaRPr lang="pt-BR" sz="1100">
              <a:solidFill>
                <a:schemeClr val="accent5">
                  <a:lumMod val="75000"/>
                </a:schemeClr>
              </a:solidFill>
            </a:endParaRPr>
          </a:p>
        </xdr:txBody>
      </xdr:sp>
      <xdr:cxnSp macro="">
        <xdr:nvCxnSpPr>
          <xdr:cNvPr id="39" name="Conector reto 38">
            <a:extLst>
              <a:ext uri="{FF2B5EF4-FFF2-40B4-BE49-F238E27FC236}">
                <a16:creationId xmlns:a16="http://schemas.microsoft.com/office/drawing/2014/main" id="{CBA954F3-F13A-4981-8265-2246656AE3CF}"/>
              </a:ext>
            </a:extLst>
          </xdr:cNvPr>
          <xdr:cNvCxnSpPr/>
        </xdr:nvCxnSpPr>
        <xdr:spPr>
          <a:xfrm>
            <a:off x="419100" y="1666875"/>
            <a:ext cx="3466009" cy="0"/>
          </a:xfrm>
          <a:prstGeom prst="line">
            <a:avLst/>
          </a:prstGeom>
          <a:ln w="25400">
            <a:solidFill>
              <a:schemeClr val="accent5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2</xdr:col>
      <xdr:colOff>352425</xdr:colOff>
      <xdr:row>74</xdr:row>
      <xdr:rowOff>123825</xdr:rowOff>
    </xdr:from>
    <xdr:to>
      <xdr:col>2</xdr:col>
      <xdr:colOff>438150</xdr:colOff>
      <xdr:row>75</xdr:row>
      <xdr:rowOff>38100</xdr:rowOff>
    </xdr:to>
    <xdr:cxnSp macro="">
      <xdr:nvCxnSpPr>
        <xdr:cNvPr id="41" name="Conector reto 40">
          <a:extLst>
            <a:ext uri="{FF2B5EF4-FFF2-40B4-BE49-F238E27FC236}">
              <a16:creationId xmlns:a16="http://schemas.microsoft.com/office/drawing/2014/main" id="{F6366549-1E3D-4AF8-A0DC-AA07F3334942}"/>
            </a:ext>
          </a:extLst>
        </xdr:cNvPr>
        <xdr:cNvCxnSpPr/>
      </xdr:nvCxnSpPr>
      <xdr:spPr>
        <a:xfrm flipV="1">
          <a:off x="1571625" y="15001875"/>
          <a:ext cx="85725" cy="104775"/>
        </a:xfrm>
        <a:prstGeom prst="line">
          <a:avLst/>
        </a:prstGeom>
        <a:ln w="254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361950</xdr:colOff>
      <xdr:row>93</xdr:row>
      <xdr:rowOff>142875</xdr:rowOff>
    </xdr:from>
    <xdr:to>
      <xdr:col>19</xdr:col>
      <xdr:colOff>476250</xdr:colOff>
      <xdr:row>108</xdr:row>
      <xdr:rowOff>114301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44C55C69-BC90-419A-96C2-25D3DFABBA7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401932</xdr:colOff>
      <xdr:row>91</xdr:row>
      <xdr:rowOff>123832</xdr:rowOff>
    </xdr:from>
    <xdr:to>
      <xdr:col>3</xdr:col>
      <xdr:colOff>533400</xdr:colOff>
      <xdr:row>93</xdr:row>
      <xdr:rowOff>50559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9953E587-36CF-4B15-A925-D55AC9A5301E}"/>
            </a:ext>
          </a:extLst>
        </xdr:cNvPr>
        <xdr:cNvGrpSpPr/>
      </xdr:nvGrpSpPr>
      <xdr:grpSpPr>
        <a:xfrm>
          <a:off x="401932" y="18242499"/>
          <a:ext cx="1972968" cy="307727"/>
          <a:chOff x="398832" y="18730198"/>
          <a:chExt cx="2314204" cy="376952"/>
        </a:xfrm>
      </xdr:grpSpPr>
      <xdr:grpSp>
        <xdr:nvGrpSpPr>
          <xdr:cNvPr id="43" name="Agrupar 42">
            <a:extLst>
              <a:ext uri="{FF2B5EF4-FFF2-40B4-BE49-F238E27FC236}">
                <a16:creationId xmlns:a16="http://schemas.microsoft.com/office/drawing/2014/main" id="{B2A63F4F-BFD6-407C-9A0D-5DF3695DD2E8}"/>
              </a:ext>
            </a:extLst>
          </xdr:cNvPr>
          <xdr:cNvGrpSpPr/>
        </xdr:nvGrpSpPr>
        <xdr:grpSpPr>
          <a:xfrm>
            <a:off x="398832" y="18730198"/>
            <a:ext cx="2314204" cy="376652"/>
            <a:chOff x="386235" y="1369273"/>
            <a:chExt cx="3752848" cy="297602"/>
          </a:xfrm>
        </xdr:grpSpPr>
        <xdr:sp macro="" textlink="">
          <xdr:nvSpPr>
            <xdr:cNvPr id="44" name="CaixaDeTexto 1">
              <a:extLst>
                <a:ext uri="{FF2B5EF4-FFF2-40B4-BE49-F238E27FC236}">
                  <a16:creationId xmlns:a16="http://schemas.microsoft.com/office/drawing/2014/main" id="{78340633-FBCB-4661-8689-723E6FBA9A83}"/>
                </a:ext>
              </a:extLst>
            </xdr:cNvPr>
            <xdr:cNvSpPr txBox="1"/>
          </xdr:nvSpPr>
          <xdr:spPr>
            <a:xfrm>
              <a:off x="386235" y="1369273"/>
              <a:ext cx="3752848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/>
                  </a:solidFill>
                  <a:latin typeface="+mn-lt"/>
                  <a:ea typeface="+mn-ea"/>
                  <a:cs typeface="+mn-cs"/>
                </a:rPr>
                <a:t>HIGIENE E LIMPEZA</a:t>
              </a:r>
              <a:endParaRPr lang="pt-BR" sz="1100">
                <a:solidFill>
                  <a:schemeClr val="accent6"/>
                </a:solidFill>
              </a:endParaRPr>
            </a:p>
          </xdr:txBody>
        </xdr:sp>
        <xdr:cxnSp macro="">
          <xdr:nvCxnSpPr>
            <xdr:cNvPr id="45" name="Conector reto 44">
              <a:extLst>
                <a:ext uri="{FF2B5EF4-FFF2-40B4-BE49-F238E27FC236}">
                  <a16:creationId xmlns:a16="http://schemas.microsoft.com/office/drawing/2014/main" id="{ED744B18-C800-4021-959C-2481355C89D4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46" name="Conector reto 45">
            <a:extLst>
              <a:ext uri="{FF2B5EF4-FFF2-40B4-BE49-F238E27FC236}">
                <a16:creationId xmlns:a16="http://schemas.microsoft.com/office/drawing/2014/main" id="{17DAFDC9-299E-4973-8DE0-8B53E69A3D83}"/>
              </a:ext>
            </a:extLst>
          </xdr:cNvPr>
          <xdr:cNvCxnSpPr/>
        </xdr:nvCxnSpPr>
        <xdr:spPr>
          <a:xfrm flipV="1">
            <a:off x="2533650" y="19011900"/>
            <a:ext cx="148024" cy="95250"/>
          </a:xfrm>
          <a:prstGeom prst="line">
            <a:avLst/>
          </a:prstGeom>
          <a:ln w="25400">
            <a:solidFill>
              <a:schemeClr val="accent6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111</xdr:row>
      <xdr:rowOff>142875</xdr:rowOff>
    </xdr:from>
    <xdr:to>
      <xdr:col>19</xdr:col>
      <xdr:colOff>476250</xdr:colOff>
      <xdr:row>126</xdr:row>
      <xdr:rowOff>114301</xdr:rowOff>
    </xdr:to>
    <xdr:graphicFrame macro="">
      <xdr:nvGraphicFramePr>
        <xdr:cNvPr id="47" name="Gráfico 46">
          <a:extLst>
            <a:ext uri="{FF2B5EF4-FFF2-40B4-BE49-F238E27FC236}">
              <a16:creationId xmlns:a16="http://schemas.microsoft.com/office/drawing/2014/main" id="{BF166BC5-5F56-41D4-AB9F-40BD2D09CBC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401931</xdr:colOff>
      <xdr:row>109</xdr:row>
      <xdr:rowOff>123812</xdr:rowOff>
    </xdr:from>
    <xdr:to>
      <xdr:col>6</xdr:col>
      <xdr:colOff>514350</xdr:colOff>
      <xdr:row>111</xdr:row>
      <xdr:rowOff>60063</xdr:rowOff>
    </xdr:to>
    <xdr:grpSp>
      <xdr:nvGrpSpPr>
        <xdr:cNvPr id="48" name="Agrupar 47">
          <a:extLst>
            <a:ext uri="{FF2B5EF4-FFF2-40B4-BE49-F238E27FC236}">
              <a16:creationId xmlns:a16="http://schemas.microsoft.com/office/drawing/2014/main" id="{A21B3291-151E-47C6-95F5-7875BD7E4DB9}"/>
            </a:ext>
          </a:extLst>
        </xdr:cNvPr>
        <xdr:cNvGrpSpPr/>
      </xdr:nvGrpSpPr>
      <xdr:grpSpPr>
        <a:xfrm>
          <a:off x="401931" y="21671479"/>
          <a:ext cx="3795419" cy="317251"/>
          <a:chOff x="398831" y="18730198"/>
          <a:chExt cx="2955157" cy="388619"/>
        </a:xfrm>
      </xdr:grpSpPr>
      <xdr:grpSp>
        <xdr:nvGrpSpPr>
          <xdr:cNvPr id="49" name="Agrupar 48">
            <a:extLst>
              <a:ext uri="{FF2B5EF4-FFF2-40B4-BE49-F238E27FC236}">
                <a16:creationId xmlns:a16="http://schemas.microsoft.com/office/drawing/2014/main" id="{DF7AB9D0-F97B-4E04-B55C-587CD4812A84}"/>
              </a:ext>
            </a:extLst>
          </xdr:cNvPr>
          <xdr:cNvGrpSpPr/>
        </xdr:nvGrpSpPr>
        <xdr:grpSpPr>
          <a:xfrm>
            <a:off x="398831" y="18730198"/>
            <a:ext cx="2955157" cy="376652"/>
            <a:chOff x="386233" y="1369273"/>
            <a:chExt cx="4792254" cy="297602"/>
          </a:xfrm>
        </xdr:grpSpPr>
        <xdr:sp macro="" textlink="">
          <xdr:nvSpPr>
            <xdr:cNvPr id="51" name="CaixaDeTexto 1">
              <a:extLst>
                <a:ext uri="{FF2B5EF4-FFF2-40B4-BE49-F238E27FC236}">
                  <a16:creationId xmlns:a16="http://schemas.microsoft.com/office/drawing/2014/main" id="{25279B53-2B6C-421C-9CF5-51DAD50AE78F}"/>
                </a:ext>
              </a:extLst>
            </xdr:cNvPr>
            <xdr:cNvSpPr txBox="1"/>
          </xdr:nvSpPr>
          <xdr:spPr>
            <a:xfrm>
              <a:off x="386233" y="1369273"/>
              <a:ext cx="4792254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4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GERENCIAMENTO DE RESÍDUOS</a:t>
              </a:r>
              <a:endParaRPr lang="pt-BR" sz="1100">
                <a:solidFill>
                  <a:schemeClr val="accent4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52" name="Conector reto 51">
              <a:extLst>
                <a:ext uri="{FF2B5EF4-FFF2-40B4-BE49-F238E27FC236}">
                  <a16:creationId xmlns:a16="http://schemas.microsoft.com/office/drawing/2014/main" id="{D7A33CB6-7F5F-4F2A-BAF1-B8198145D7A6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4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50" name="Conector reto 49">
            <a:extLst>
              <a:ext uri="{FF2B5EF4-FFF2-40B4-BE49-F238E27FC236}">
                <a16:creationId xmlns:a16="http://schemas.microsoft.com/office/drawing/2014/main" id="{FAB763B9-B17A-4472-8504-C082FD711498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4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129</xdr:row>
      <xdr:rowOff>142875</xdr:rowOff>
    </xdr:from>
    <xdr:to>
      <xdr:col>19</xdr:col>
      <xdr:colOff>476250</xdr:colOff>
      <xdr:row>142</xdr:row>
      <xdr:rowOff>142875</xdr:rowOff>
    </xdr:to>
    <xdr:graphicFrame macro="">
      <xdr:nvGraphicFramePr>
        <xdr:cNvPr id="53" name="Gráfico 52">
          <a:extLst>
            <a:ext uri="{FF2B5EF4-FFF2-40B4-BE49-F238E27FC236}">
              <a16:creationId xmlns:a16="http://schemas.microsoft.com/office/drawing/2014/main" id="{59AEFD37-A294-4269-91B0-0DB0CE51ED08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401931</xdr:colOff>
      <xdr:row>127</xdr:row>
      <xdr:rowOff>123812</xdr:rowOff>
    </xdr:from>
    <xdr:to>
      <xdr:col>3</xdr:col>
      <xdr:colOff>209550</xdr:colOff>
      <xdr:row>129</xdr:row>
      <xdr:rowOff>60063</xdr:rowOff>
    </xdr:to>
    <xdr:grpSp>
      <xdr:nvGrpSpPr>
        <xdr:cNvPr id="54" name="Agrupar 53">
          <a:extLst>
            <a:ext uri="{FF2B5EF4-FFF2-40B4-BE49-F238E27FC236}">
              <a16:creationId xmlns:a16="http://schemas.microsoft.com/office/drawing/2014/main" id="{3B6B6DAD-85A4-436F-B96A-584E45FF7754}"/>
            </a:ext>
          </a:extLst>
        </xdr:cNvPr>
        <xdr:cNvGrpSpPr/>
      </xdr:nvGrpSpPr>
      <xdr:grpSpPr>
        <a:xfrm>
          <a:off x="401931" y="25100479"/>
          <a:ext cx="1649119" cy="317251"/>
          <a:chOff x="398831" y="18730198"/>
          <a:chExt cx="2357858" cy="388619"/>
        </a:xfrm>
      </xdr:grpSpPr>
      <xdr:grpSp>
        <xdr:nvGrpSpPr>
          <xdr:cNvPr id="55" name="Agrupar 54">
            <a:extLst>
              <a:ext uri="{FF2B5EF4-FFF2-40B4-BE49-F238E27FC236}">
                <a16:creationId xmlns:a16="http://schemas.microsoft.com/office/drawing/2014/main" id="{5621716B-EE5B-48D0-8F73-E78C434132BB}"/>
              </a:ext>
            </a:extLst>
          </xdr:cNvPr>
          <xdr:cNvGrpSpPr/>
        </xdr:nvGrpSpPr>
        <xdr:grpSpPr>
          <a:xfrm>
            <a:off x="398831" y="18730198"/>
            <a:ext cx="2357858" cy="376652"/>
            <a:chOff x="386233" y="1369273"/>
            <a:chExt cx="3823639" cy="297602"/>
          </a:xfrm>
        </xdr:grpSpPr>
        <xdr:sp macro="" textlink="">
          <xdr:nvSpPr>
            <xdr:cNvPr id="57" name="CaixaDeTexto 1">
              <a:extLst>
                <a:ext uri="{FF2B5EF4-FFF2-40B4-BE49-F238E27FC236}">
                  <a16:creationId xmlns:a16="http://schemas.microsoft.com/office/drawing/2014/main" id="{98A5915D-A8A7-41A9-8E86-97E095D89919}"/>
                </a:ext>
              </a:extLst>
            </xdr:cNvPr>
            <xdr:cNvSpPr txBox="1"/>
          </xdr:nvSpPr>
          <xdr:spPr>
            <a:xfrm>
              <a:off x="386233" y="1369273"/>
              <a:ext cx="382363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t>SALA DE VACINA</a:t>
              </a:r>
              <a:endParaRPr lang="pt-BR" sz="1100">
                <a:solidFill>
                  <a:schemeClr val="accent6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58" name="Conector reto 57">
              <a:extLst>
                <a:ext uri="{FF2B5EF4-FFF2-40B4-BE49-F238E27FC236}">
                  <a16:creationId xmlns:a16="http://schemas.microsoft.com/office/drawing/2014/main" id="{77B1007D-7A56-4CB0-BE48-0E8DBA42E878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5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56" name="Conector reto 55">
            <a:extLst>
              <a:ext uri="{FF2B5EF4-FFF2-40B4-BE49-F238E27FC236}">
                <a16:creationId xmlns:a16="http://schemas.microsoft.com/office/drawing/2014/main" id="{80A65935-64C5-4140-8BB8-E45687CCA07A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146</xdr:row>
      <xdr:rowOff>142875</xdr:rowOff>
    </xdr:from>
    <xdr:to>
      <xdr:col>19</xdr:col>
      <xdr:colOff>476250</xdr:colOff>
      <xdr:row>159</xdr:row>
      <xdr:rowOff>142875</xdr:rowOff>
    </xdr:to>
    <xdr:graphicFrame macro="">
      <xdr:nvGraphicFramePr>
        <xdr:cNvPr id="59" name="Gráfico 58">
          <a:extLst>
            <a:ext uri="{FF2B5EF4-FFF2-40B4-BE49-F238E27FC236}">
              <a16:creationId xmlns:a16="http://schemas.microsoft.com/office/drawing/2014/main" id="{164F6AFD-5CE9-485D-BAA2-135EB149A45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401931</xdr:colOff>
      <xdr:row>144</xdr:row>
      <xdr:rowOff>123812</xdr:rowOff>
    </xdr:from>
    <xdr:to>
      <xdr:col>3</xdr:col>
      <xdr:colOff>209550</xdr:colOff>
      <xdr:row>146</xdr:row>
      <xdr:rowOff>60063</xdr:rowOff>
    </xdr:to>
    <xdr:grpSp>
      <xdr:nvGrpSpPr>
        <xdr:cNvPr id="60" name="Agrupar 59">
          <a:extLst>
            <a:ext uri="{FF2B5EF4-FFF2-40B4-BE49-F238E27FC236}">
              <a16:creationId xmlns:a16="http://schemas.microsoft.com/office/drawing/2014/main" id="{669537F1-9577-466C-9984-21431A5B2224}"/>
            </a:ext>
          </a:extLst>
        </xdr:cNvPr>
        <xdr:cNvGrpSpPr/>
      </xdr:nvGrpSpPr>
      <xdr:grpSpPr>
        <a:xfrm>
          <a:off x="401931" y="28338979"/>
          <a:ext cx="1649119" cy="317251"/>
          <a:chOff x="398831" y="18730198"/>
          <a:chExt cx="2357858" cy="388619"/>
        </a:xfrm>
      </xdr:grpSpPr>
      <xdr:grpSp>
        <xdr:nvGrpSpPr>
          <xdr:cNvPr id="61" name="Agrupar 60">
            <a:extLst>
              <a:ext uri="{FF2B5EF4-FFF2-40B4-BE49-F238E27FC236}">
                <a16:creationId xmlns:a16="http://schemas.microsoft.com/office/drawing/2014/main" id="{309EE65E-A8E1-4EFA-A66E-2BE90A5858B3}"/>
              </a:ext>
            </a:extLst>
          </xdr:cNvPr>
          <xdr:cNvGrpSpPr/>
        </xdr:nvGrpSpPr>
        <xdr:grpSpPr>
          <a:xfrm>
            <a:off x="398831" y="18730198"/>
            <a:ext cx="2357858" cy="376652"/>
            <a:chOff x="386233" y="1369273"/>
            <a:chExt cx="3823639" cy="297602"/>
          </a:xfrm>
        </xdr:grpSpPr>
        <xdr:sp macro="" textlink="">
          <xdr:nvSpPr>
            <xdr:cNvPr id="63" name="CaixaDeTexto 1">
              <a:extLst>
                <a:ext uri="{FF2B5EF4-FFF2-40B4-BE49-F238E27FC236}">
                  <a16:creationId xmlns:a16="http://schemas.microsoft.com/office/drawing/2014/main" id="{D1AE6ED1-D885-4A10-ABEE-579D4CAACA6E}"/>
                </a:ext>
              </a:extLst>
            </xdr:cNvPr>
            <xdr:cNvSpPr txBox="1"/>
          </xdr:nvSpPr>
          <xdr:spPr>
            <a:xfrm>
              <a:off x="386233" y="1369273"/>
              <a:ext cx="382363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1"/>
                  </a:solidFill>
                  <a:latin typeface="+mn-lt"/>
                  <a:ea typeface="+mn-ea"/>
                  <a:cs typeface="+mn-cs"/>
                </a:rPr>
                <a:t>ALMOXARIFADO</a:t>
              </a:r>
              <a:endParaRPr lang="pt-BR" sz="1100">
                <a:solidFill>
                  <a:schemeClr val="accent1"/>
                </a:solidFill>
              </a:endParaRPr>
            </a:p>
          </xdr:txBody>
        </xdr:sp>
        <xdr:cxnSp macro="">
          <xdr:nvCxnSpPr>
            <xdr:cNvPr id="64" name="Conector reto 63">
              <a:extLst>
                <a:ext uri="{FF2B5EF4-FFF2-40B4-BE49-F238E27FC236}">
                  <a16:creationId xmlns:a16="http://schemas.microsoft.com/office/drawing/2014/main" id="{C0ECE70F-391C-47E8-A2E2-E0154ED2BCBD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2" name="Conector reto 61">
            <a:extLst>
              <a:ext uri="{FF2B5EF4-FFF2-40B4-BE49-F238E27FC236}">
                <a16:creationId xmlns:a16="http://schemas.microsoft.com/office/drawing/2014/main" id="{E075E108-F08B-4B57-9627-20A2AFC6545E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163</xdr:row>
      <xdr:rowOff>142875</xdr:rowOff>
    </xdr:from>
    <xdr:to>
      <xdr:col>19</xdr:col>
      <xdr:colOff>476250</xdr:colOff>
      <xdr:row>176</xdr:row>
      <xdr:rowOff>142875</xdr:rowOff>
    </xdr:to>
    <xdr:graphicFrame macro="">
      <xdr:nvGraphicFramePr>
        <xdr:cNvPr id="65" name="Gráfico 64">
          <a:extLst>
            <a:ext uri="{FF2B5EF4-FFF2-40B4-BE49-F238E27FC236}">
              <a16:creationId xmlns:a16="http://schemas.microsoft.com/office/drawing/2014/main" id="{B75632E9-3F03-410E-8D17-13BC3C4CCEF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401930</xdr:colOff>
      <xdr:row>161</xdr:row>
      <xdr:rowOff>123812</xdr:rowOff>
    </xdr:from>
    <xdr:to>
      <xdr:col>4</xdr:col>
      <xdr:colOff>581025</xdr:colOff>
      <xdr:row>163</xdr:row>
      <xdr:rowOff>60063</xdr:rowOff>
    </xdr:to>
    <xdr:grpSp>
      <xdr:nvGrpSpPr>
        <xdr:cNvPr id="66" name="Agrupar 65">
          <a:extLst>
            <a:ext uri="{FF2B5EF4-FFF2-40B4-BE49-F238E27FC236}">
              <a16:creationId xmlns:a16="http://schemas.microsoft.com/office/drawing/2014/main" id="{4C9C5605-880A-46B1-842B-EFEC034F2614}"/>
            </a:ext>
          </a:extLst>
        </xdr:cNvPr>
        <xdr:cNvGrpSpPr/>
      </xdr:nvGrpSpPr>
      <xdr:grpSpPr>
        <a:xfrm>
          <a:off x="401930" y="31577479"/>
          <a:ext cx="2634428" cy="317251"/>
          <a:chOff x="398831" y="18730198"/>
          <a:chExt cx="2838206" cy="388619"/>
        </a:xfrm>
      </xdr:grpSpPr>
      <xdr:grpSp>
        <xdr:nvGrpSpPr>
          <xdr:cNvPr id="67" name="Agrupar 66">
            <a:extLst>
              <a:ext uri="{FF2B5EF4-FFF2-40B4-BE49-F238E27FC236}">
                <a16:creationId xmlns:a16="http://schemas.microsoft.com/office/drawing/2014/main" id="{69B9DDC5-3386-4CE8-A327-F6EACB9FCE88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69" name="CaixaDeTexto 1">
              <a:extLst>
                <a:ext uri="{FF2B5EF4-FFF2-40B4-BE49-F238E27FC236}">
                  <a16:creationId xmlns:a16="http://schemas.microsoft.com/office/drawing/2014/main" id="{51C57BDE-5C27-4610-AA87-7751D8D4CE2F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3"/>
                  </a:solidFill>
                  <a:latin typeface="+mn-lt"/>
                  <a:ea typeface="+mn-ea"/>
                  <a:cs typeface="+mn-cs"/>
                </a:rPr>
                <a:t>SALA DE OBSERVAÇÃO </a:t>
              </a:r>
              <a:endParaRPr lang="pt-BR" sz="1100">
                <a:solidFill>
                  <a:schemeClr val="accent3"/>
                </a:solidFill>
              </a:endParaRPr>
            </a:p>
          </xdr:txBody>
        </xdr:sp>
        <xdr:cxnSp macro="">
          <xdr:nvCxnSpPr>
            <xdr:cNvPr id="70" name="Conector reto 69">
              <a:extLst>
                <a:ext uri="{FF2B5EF4-FFF2-40B4-BE49-F238E27FC236}">
                  <a16:creationId xmlns:a16="http://schemas.microsoft.com/office/drawing/2014/main" id="{1C6EA3B7-ED9B-45C0-997D-79DBE6B4D984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3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68" name="Conector reto 67">
            <a:extLst>
              <a:ext uri="{FF2B5EF4-FFF2-40B4-BE49-F238E27FC236}">
                <a16:creationId xmlns:a16="http://schemas.microsoft.com/office/drawing/2014/main" id="{D400537B-C3DF-4965-A209-11682A32901B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3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180</xdr:row>
      <xdr:rowOff>142875</xdr:rowOff>
    </xdr:from>
    <xdr:to>
      <xdr:col>19</xdr:col>
      <xdr:colOff>476250</xdr:colOff>
      <xdr:row>193</xdr:row>
      <xdr:rowOff>142875</xdr:rowOff>
    </xdr:to>
    <xdr:graphicFrame macro="">
      <xdr:nvGraphicFramePr>
        <xdr:cNvPr id="71" name="Gráfico 70">
          <a:extLst>
            <a:ext uri="{FF2B5EF4-FFF2-40B4-BE49-F238E27FC236}">
              <a16:creationId xmlns:a16="http://schemas.microsoft.com/office/drawing/2014/main" id="{A77F4645-6219-4C5E-889A-28840917524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401930</xdr:colOff>
      <xdr:row>178</xdr:row>
      <xdr:rowOff>123812</xdr:rowOff>
    </xdr:from>
    <xdr:to>
      <xdr:col>5</xdr:col>
      <xdr:colOff>514350</xdr:colOff>
      <xdr:row>180</xdr:row>
      <xdr:rowOff>60063</xdr:rowOff>
    </xdr:to>
    <xdr:grpSp>
      <xdr:nvGrpSpPr>
        <xdr:cNvPr id="72" name="Agrupar 71">
          <a:extLst>
            <a:ext uri="{FF2B5EF4-FFF2-40B4-BE49-F238E27FC236}">
              <a16:creationId xmlns:a16="http://schemas.microsoft.com/office/drawing/2014/main" id="{641AAE5A-73E2-4E36-B64E-E5D529C8F6D2}"/>
            </a:ext>
          </a:extLst>
        </xdr:cNvPr>
        <xdr:cNvGrpSpPr/>
      </xdr:nvGrpSpPr>
      <xdr:grpSpPr>
        <a:xfrm>
          <a:off x="401930" y="34815979"/>
          <a:ext cx="3181587" cy="317251"/>
          <a:chOff x="398831" y="18730198"/>
          <a:chExt cx="2838206" cy="388619"/>
        </a:xfrm>
      </xdr:grpSpPr>
      <xdr:grpSp>
        <xdr:nvGrpSpPr>
          <xdr:cNvPr id="73" name="Agrupar 72">
            <a:extLst>
              <a:ext uri="{FF2B5EF4-FFF2-40B4-BE49-F238E27FC236}">
                <a16:creationId xmlns:a16="http://schemas.microsoft.com/office/drawing/2014/main" id="{3D9813AB-ACC9-4F86-9519-0FF73D7E656A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75" name="CaixaDeTexto 1">
              <a:extLst>
                <a:ext uri="{FF2B5EF4-FFF2-40B4-BE49-F238E27FC236}">
                  <a16:creationId xmlns:a16="http://schemas.microsoft.com/office/drawing/2014/main" id="{E829627E-D066-47F6-B42F-A7E630BC04D3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rgbClr val="7030A0"/>
                  </a:solidFill>
                  <a:latin typeface="+mn-lt"/>
                  <a:ea typeface="+mn-ea"/>
                  <a:cs typeface="+mn-cs"/>
                </a:rPr>
                <a:t>SEGURANÇA DO TRABALHO</a:t>
              </a:r>
              <a:endParaRPr lang="pt-BR" sz="1100">
                <a:solidFill>
                  <a:srgbClr val="7030A0"/>
                </a:solidFill>
              </a:endParaRPr>
            </a:p>
          </xdr:txBody>
        </xdr:sp>
        <xdr:cxnSp macro="">
          <xdr:nvCxnSpPr>
            <xdr:cNvPr id="76" name="Conector reto 75">
              <a:extLst>
                <a:ext uri="{FF2B5EF4-FFF2-40B4-BE49-F238E27FC236}">
                  <a16:creationId xmlns:a16="http://schemas.microsoft.com/office/drawing/2014/main" id="{BE1D8AB8-D99D-4550-A0BE-318DF408C31A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rgbClr val="7030A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74" name="Conector reto 73">
            <a:extLst>
              <a:ext uri="{FF2B5EF4-FFF2-40B4-BE49-F238E27FC236}">
                <a16:creationId xmlns:a16="http://schemas.microsoft.com/office/drawing/2014/main" id="{08D830FC-B0AE-4C58-B494-FEBAB68F2EFE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rgbClr val="7030A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197</xdr:row>
      <xdr:rowOff>142875</xdr:rowOff>
    </xdr:from>
    <xdr:to>
      <xdr:col>19</xdr:col>
      <xdr:colOff>476250</xdr:colOff>
      <xdr:row>210</xdr:row>
      <xdr:rowOff>142875</xdr:rowOff>
    </xdr:to>
    <xdr:graphicFrame macro="">
      <xdr:nvGraphicFramePr>
        <xdr:cNvPr id="77" name="Gráfico 76">
          <a:extLst>
            <a:ext uri="{FF2B5EF4-FFF2-40B4-BE49-F238E27FC236}">
              <a16:creationId xmlns:a16="http://schemas.microsoft.com/office/drawing/2014/main" id="{8DEAE467-51B2-4A0A-9E5C-EDA216CB805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401930</xdr:colOff>
      <xdr:row>195</xdr:row>
      <xdr:rowOff>123812</xdr:rowOff>
    </xdr:from>
    <xdr:to>
      <xdr:col>4</xdr:col>
      <xdr:colOff>552450</xdr:colOff>
      <xdr:row>197</xdr:row>
      <xdr:rowOff>60063</xdr:rowOff>
    </xdr:to>
    <xdr:grpSp>
      <xdr:nvGrpSpPr>
        <xdr:cNvPr id="78" name="Agrupar 77">
          <a:extLst>
            <a:ext uri="{FF2B5EF4-FFF2-40B4-BE49-F238E27FC236}">
              <a16:creationId xmlns:a16="http://schemas.microsoft.com/office/drawing/2014/main" id="{05767101-D158-4538-8DFB-53C2ADC0E74F}"/>
            </a:ext>
          </a:extLst>
        </xdr:cNvPr>
        <xdr:cNvGrpSpPr/>
      </xdr:nvGrpSpPr>
      <xdr:grpSpPr>
        <a:xfrm>
          <a:off x="401930" y="38054479"/>
          <a:ext cx="2605853" cy="317251"/>
          <a:chOff x="398831" y="18730198"/>
          <a:chExt cx="2838206" cy="388619"/>
        </a:xfrm>
      </xdr:grpSpPr>
      <xdr:grpSp>
        <xdr:nvGrpSpPr>
          <xdr:cNvPr id="79" name="Agrupar 78">
            <a:extLst>
              <a:ext uri="{FF2B5EF4-FFF2-40B4-BE49-F238E27FC236}">
                <a16:creationId xmlns:a16="http://schemas.microsoft.com/office/drawing/2014/main" id="{478566D9-E58D-47E3-8C98-2BD24F739174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81" name="CaixaDeTexto 1">
              <a:extLst>
                <a:ext uri="{FF2B5EF4-FFF2-40B4-BE49-F238E27FC236}">
                  <a16:creationId xmlns:a16="http://schemas.microsoft.com/office/drawing/2014/main" id="{8E050995-EA39-4824-A5AF-5F70A49402C7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RECURSOS HUMANOS</a:t>
              </a:r>
              <a:endParaRPr lang="pt-BR" sz="1100">
                <a:solidFill>
                  <a:schemeClr val="accent6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82" name="Conector reto 81">
              <a:extLst>
                <a:ext uri="{FF2B5EF4-FFF2-40B4-BE49-F238E27FC236}">
                  <a16:creationId xmlns:a16="http://schemas.microsoft.com/office/drawing/2014/main" id="{29ED4E7D-8671-496D-90E1-E2781E15D0A5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0" name="Conector reto 79">
            <a:extLst>
              <a:ext uri="{FF2B5EF4-FFF2-40B4-BE49-F238E27FC236}">
                <a16:creationId xmlns:a16="http://schemas.microsoft.com/office/drawing/2014/main" id="{4489E152-E76F-4CF3-A397-500C1DF26201}"/>
              </a:ext>
            </a:extLst>
          </xdr:cNvPr>
          <xdr:cNvCxnSpPr/>
        </xdr:nvCxnSpPr>
        <xdr:spPr>
          <a:xfrm flipV="1">
            <a:off x="2541116" y="18928539"/>
            <a:ext cx="111045" cy="190278"/>
          </a:xfrm>
          <a:prstGeom prst="line">
            <a:avLst/>
          </a:prstGeom>
          <a:ln w="25400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214</xdr:row>
      <xdr:rowOff>142875</xdr:rowOff>
    </xdr:from>
    <xdr:to>
      <xdr:col>19</xdr:col>
      <xdr:colOff>476250</xdr:colOff>
      <xdr:row>227</xdr:row>
      <xdr:rowOff>142875</xdr:rowOff>
    </xdr:to>
    <xdr:graphicFrame macro="">
      <xdr:nvGraphicFramePr>
        <xdr:cNvPr id="83" name="Gráfico 82">
          <a:extLst>
            <a:ext uri="{FF2B5EF4-FFF2-40B4-BE49-F238E27FC236}">
              <a16:creationId xmlns:a16="http://schemas.microsoft.com/office/drawing/2014/main" id="{8A687C19-1B92-49E1-BB7A-21215E43399E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401929</xdr:colOff>
      <xdr:row>212</xdr:row>
      <xdr:rowOff>123812</xdr:rowOff>
    </xdr:from>
    <xdr:to>
      <xdr:col>10</xdr:col>
      <xdr:colOff>323850</xdr:colOff>
      <xdr:row>214</xdr:row>
      <xdr:rowOff>60063</xdr:rowOff>
    </xdr:to>
    <xdr:grpSp>
      <xdr:nvGrpSpPr>
        <xdr:cNvPr id="84" name="Agrupar 83">
          <a:extLst>
            <a:ext uri="{FF2B5EF4-FFF2-40B4-BE49-F238E27FC236}">
              <a16:creationId xmlns:a16="http://schemas.microsoft.com/office/drawing/2014/main" id="{E81AB388-84DB-4EDF-BA9C-A176A02C895F}"/>
            </a:ext>
          </a:extLst>
        </xdr:cNvPr>
        <xdr:cNvGrpSpPr/>
      </xdr:nvGrpSpPr>
      <xdr:grpSpPr>
        <a:xfrm>
          <a:off x="401929" y="41292979"/>
          <a:ext cx="6060254" cy="317251"/>
          <a:chOff x="398831" y="18730198"/>
          <a:chExt cx="2838206" cy="388619"/>
        </a:xfrm>
      </xdr:grpSpPr>
      <xdr:grpSp>
        <xdr:nvGrpSpPr>
          <xdr:cNvPr id="85" name="Agrupar 84">
            <a:extLst>
              <a:ext uri="{FF2B5EF4-FFF2-40B4-BE49-F238E27FC236}">
                <a16:creationId xmlns:a16="http://schemas.microsoft.com/office/drawing/2014/main" id="{32DEB19E-ED30-4818-8DB8-80B3CB6F6334}"/>
              </a:ext>
            </a:extLst>
          </xdr:cNvPr>
          <xdr:cNvGrpSpPr/>
        </xdr:nvGrpSpPr>
        <xdr:grpSpPr>
          <a:xfrm>
            <a:off x="398831" y="18730198"/>
            <a:ext cx="2838206" cy="376652"/>
            <a:chOff x="386233" y="1369273"/>
            <a:chExt cx="4602599" cy="297602"/>
          </a:xfrm>
        </xdr:grpSpPr>
        <xdr:sp macro="" textlink="">
          <xdr:nvSpPr>
            <xdr:cNvPr id="87" name="CaixaDeTexto 1">
              <a:extLst>
                <a:ext uri="{FF2B5EF4-FFF2-40B4-BE49-F238E27FC236}">
                  <a16:creationId xmlns:a16="http://schemas.microsoft.com/office/drawing/2014/main" id="{423373F3-5632-438B-B3CC-3716FDF99CDB}"/>
                </a:ext>
              </a:extLst>
            </xdr:cNvPr>
            <xdr:cNvSpPr txBox="1"/>
          </xdr:nvSpPr>
          <xdr:spPr>
            <a:xfrm>
              <a:off x="386233" y="1369273"/>
              <a:ext cx="4602599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5">
                      <a:lumMod val="75000"/>
                    </a:schemeClr>
                  </a:solidFill>
                  <a:latin typeface="+mn-lt"/>
                  <a:ea typeface="+mn-ea"/>
                  <a:cs typeface="+mn-cs"/>
                </a:rPr>
                <a:t>SERVIÇO DE ARQUIVO MÉDICO E ESTATÍSTICA (SAME)</a:t>
              </a:r>
              <a:endParaRPr lang="pt-BR" sz="1100">
                <a:solidFill>
                  <a:schemeClr val="accent5">
                    <a:lumMod val="75000"/>
                  </a:schemeClr>
                </a:solidFill>
              </a:endParaRPr>
            </a:p>
          </xdr:txBody>
        </xdr:sp>
        <xdr:cxnSp macro="">
          <xdr:nvCxnSpPr>
            <xdr:cNvPr id="88" name="Conector reto 87">
              <a:extLst>
                <a:ext uri="{FF2B5EF4-FFF2-40B4-BE49-F238E27FC236}">
                  <a16:creationId xmlns:a16="http://schemas.microsoft.com/office/drawing/2014/main" id="{5AE7FA11-93E4-4E85-A8C8-3830E4482D4E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5">
                  <a:lumMod val="75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86" name="Conector reto 85">
            <a:extLst>
              <a:ext uri="{FF2B5EF4-FFF2-40B4-BE49-F238E27FC236}">
                <a16:creationId xmlns:a16="http://schemas.microsoft.com/office/drawing/2014/main" id="{95706B04-243A-4A50-84DB-9B5BA4A5B10A}"/>
              </a:ext>
            </a:extLst>
          </xdr:cNvPr>
          <xdr:cNvCxnSpPr/>
        </xdr:nvCxnSpPr>
        <xdr:spPr>
          <a:xfrm flipV="1">
            <a:off x="2545608" y="18893562"/>
            <a:ext cx="71500" cy="225255"/>
          </a:xfrm>
          <a:prstGeom prst="line">
            <a:avLst/>
          </a:prstGeom>
          <a:ln w="25400">
            <a:solidFill>
              <a:schemeClr val="accent5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0</xdr:col>
      <xdr:colOff>361950</xdr:colOff>
      <xdr:row>231</xdr:row>
      <xdr:rowOff>142875</xdr:rowOff>
    </xdr:from>
    <xdr:to>
      <xdr:col>19</xdr:col>
      <xdr:colOff>476250</xdr:colOff>
      <xdr:row>244</xdr:row>
      <xdr:rowOff>142875</xdr:rowOff>
    </xdr:to>
    <xdr:graphicFrame macro="">
      <xdr:nvGraphicFramePr>
        <xdr:cNvPr id="89" name="Gráfico 88">
          <a:extLst>
            <a:ext uri="{FF2B5EF4-FFF2-40B4-BE49-F238E27FC236}">
              <a16:creationId xmlns:a16="http://schemas.microsoft.com/office/drawing/2014/main" id="{1060F910-7A7A-4568-B32D-AB1D18F9902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0</xdr:col>
      <xdr:colOff>401931</xdr:colOff>
      <xdr:row>229</xdr:row>
      <xdr:rowOff>123812</xdr:rowOff>
    </xdr:from>
    <xdr:to>
      <xdr:col>8</xdr:col>
      <xdr:colOff>180975</xdr:colOff>
      <xdr:row>231</xdr:row>
      <xdr:rowOff>60063</xdr:rowOff>
    </xdr:to>
    <xdr:grpSp>
      <xdr:nvGrpSpPr>
        <xdr:cNvPr id="90" name="Agrupar 89">
          <a:extLst>
            <a:ext uri="{FF2B5EF4-FFF2-40B4-BE49-F238E27FC236}">
              <a16:creationId xmlns:a16="http://schemas.microsoft.com/office/drawing/2014/main" id="{ABB967B5-9B8B-4A66-B213-35EBBA02EE77}"/>
            </a:ext>
          </a:extLst>
        </xdr:cNvPr>
        <xdr:cNvGrpSpPr/>
      </xdr:nvGrpSpPr>
      <xdr:grpSpPr>
        <a:xfrm>
          <a:off x="401931" y="44531479"/>
          <a:ext cx="4689711" cy="317251"/>
          <a:chOff x="398832" y="18730198"/>
          <a:chExt cx="2222770" cy="388619"/>
        </a:xfrm>
      </xdr:grpSpPr>
      <xdr:grpSp>
        <xdr:nvGrpSpPr>
          <xdr:cNvPr id="91" name="Agrupar 90">
            <a:extLst>
              <a:ext uri="{FF2B5EF4-FFF2-40B4-BE49-F238E27FC236}">
                <a16:creationId xmlns:a16="http://schemas.microsoft.com/office/drawing/2014/main" id="{C21A81E7-35BC-42C7-B0A1-0CE2CA8CDB4B}"/>
              </a:ext>
            </a:extLst>
          </xdr:cNvPr>
          <xdr:cNvGrpSpPr/>
        </xdr:nvGrpSpPr>
        <xdr:grpSpPr>
          <a:xfrm>
            <a:off x="398832" y="18730198"/>
            <a:ext cx="2222770" cy="376652"/>
            <a:chOff x="386234" y="1369273"/>
            <a:chExt cx="3604572" cy="297602"/>
          </a:xfrm>
        </xdr:grpSpPr>
        <xdr:sp macro="" textlink="">
          <xdr:nvSpPr>
            <xdr:cNvPr id="93" name="CaixaDeTexto 1">
              <a:extLst>
                <a:ext uri="{FF2B5EF4-FFF2-40B4-BE49-F238E27FC236}">
                  <a16:creationId xmlns:a16="http://schemas.microsoft.com/office/drawing/2014/main" id="{576D305A-A649-4F72-A108-E76C753349AD}"/>
                </a:ext>
              </a:extLst>
            </xdr:cNvPr>
            <xdr:cNvSpPr txBox="1"/>
          </xdr:nvSpPr>
          <xdr:spPr>
            <a:xfrm>
              <a:off x="386234" y="1369273"/>
              <a:ext cx="3604572" cy="286871"/>
            </a:xfrm>
            <a:prstGeom prst="rect">
              <a:avLst/>
            </a:prstGeom>
          </xdr:spPr>
          <xdr:txBody>
            <a:bodyPr wrap="square" rtlCol="0"/>
            <a:lstStyle>
              <a:lvl1pPr marL="0" indent="0">
                <a:defRPr sz="1100">
                  <a:latin typeface="+mn-lt"/>
                  <a:ea typeface="+mn-ea"/>
                  <a:cs typeface="+mn-cs"/>
                </a:defRPr>
              </a:lvl1pPr>
              <a:lvl2pPr marL="457200" indent="0">
                <a:defRPr sz="1100">
                  <a:latin typeface="+mn-lt"/>
                  <a:ea typeface="+mn-ea"/>
                  <a:cs typeface="+mn-cs"/>
                </a:defRPr>
              </a:lvl2pPr>
              <a:lvl3pPr marL="914400" indent="0">
                <a:defRPr sz="1100">
                  <a:latin typeface="+mn-lt"/>
                  <a:ea typeface="+mn-ea"/>
                  <a:cs typeface="+mn-cs"/>
                </a:defRPr>
              </a:lvl3pPr>
              <a:lvl4pPr marL="1371600" indent="0">
                <a:defRPr sz="1100">
                  <a:latin typeface="+mn-lt"/>
                  <a:ea typeface="+mn-ea"/>
                  <a:cs typeface="+mn-cs"/>
                </a:defRPr>
              </a:lvl4pPr>
              <a:lvl5pPr marL="1828800" indent="0">
                <a:defRPr sz="1100">
                  <a:latin typeface="+mn-lt"/>
                  <a:ea typeface="+mn-ea"/>
                  <a:cs typeface="+mn-cs"/>
                </a:defRPr>
              </a:lvl5pPr>
              <a:lvl6pPr marL="2286000" indent="0">
                <a:defRPr sz="1100">
                  <a:latin typeface="+mn-lt"/>
                  <a:ea typeface="+mn-ea"/>
                  <a:cs typeface="+mn-cs"/>
                </a:defRPr>
              </a:lvl6pPr>
              <a:lvl7pPr marL="2743200" indent="0">
                <a:defRPr sz="1100">
                  <a:latin typeface="+mn-lt"/>
                  <a:ea typeface="+mn-ea"/>
                  <a:cs typeface="+mn-cs"/>
                </a:defRPr>
              </a:lvl7pPr>
              <a:lvl8pPr marL="3200400" indent="0">
                <a:defRPr sz="1100">
                  <a:latin typeface="+mn-lt"/>
                  <a:ea typeface="+mn-ea"/>
                  <a:cs typeface="+mn-cs"/>
                </a:defRPr>
              </a:lvl8pPr>
              <a:lvl9pPr marL="3657600" indent="0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marL="0" marR="0" lvl="0" indent="0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/>
              </a:pPr>
              <a:r>
                <a:rPr lang="pt-BR" sz="1600" b="1" i="0" u="none" strike="noStrike" kern="1200" spc="0" baseline="0">
                  <a:solidFill>
                    <a:schemeClr val="accent6">
                      <a:lumMod val="50000"/>
                    </a:schemeClr>
                  </a:solidFill>
                  <a:latin typeface="+mn-lt"/>
                  <a:ea typeface="+mn-ea"/>
                  <a:cs typeface="+mn-cs"/>
                </a:rPr>
                <a:t>GESTÃO DA QUALIDADE E SEGURANÇA DO PACIENTE</a:t>
              </a:r>
              <a:endParaRPr lang="pt-BR" sz="1100">
                <a:solidFill>
                  <a:schemeClr val="accent6">
                    <a:lumMod val="50000"/>
                  </a:schemeClr>
                </a:solidFill>
              </a:endParaRPr>
            </a:p>
          </xdr:txBody>
        </xdr:sp>
        <xdr:cxnSp macro="">
          <xdr:nvCxnSpPr>
            <xdr:cNvPr id="94" name="Conector reto 93">
              <a:extLst>
                <a:ext uri="{FF2B5EF4-FFF2-40B4-BE49-F238E27FC236}">
                  <a16:creationId xmlns:a16="http://schemas.microsoft.com/office/drawing/2014/main" id="{5852198A-FB4B-4795-8AB3-1E4F27B0F11F}"/>
                </a:ext>
              </a:extLst>
            </xdr:cNvPr>
            <xdr:cNvCxnSpPr/>
          </xdr:nvCxnSpPr>
          <xdr:spPr>
            <a:xfrm>
              <a:off x="419100" y="1666875"/>
              <a:ext cx="3466009" cy="0"/>
            </a:xfrm>
            <a:prstGeom prst="line">
              <a:avLst/>
            </a:prstGeom>
            <a:ln w="25400">
              <a:solidFill>
                <a:schemeClr val="accent6">
                  <a:lumMod val="5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cxnSp macro="">
        <xdr:nvCxnSpPr>
          <xdr:cNvPr id="92" name="Conector reto 91">
            <a:extLst>
              <a:ext uri="{FF2B5EF4-FFF2-40B4-BE49-F238E27FC236}">
                <a16:creationId xmlns:a16="http://schemas.microsoft.com/office/drawing/2014/main" id="{883DD307-0427-4B8E-827D-CF13125B6D46}"/>
              </a:ext>
            </a:extLst>
          </xdr:cNvPr>
          <xdr:cNvCxnSpPr/>
        </xdr:nvCxnSpPr>
        <xdr:spPr>
          <a:xfrm flipV="1">
            <a:off x="2545608" y="18893562"/>
            <a:ext cx="71500" cy="225255"/>
          </a:xfrm>
          <a:prstGeom prst="line">
            <a:avLst/>
          </a:prstGeom>
          <a:ln w="25400">
            <a:solidFill>
              <a:schemeClr val="accent6">
                <a:lumMod val="5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0</xdr:col>
      <xdr:colOff>285750</xdr:colOff>
      <xdr:row>0</xdr:row>
      <xdr:rowOff>105833</xdr:rowOff>
    </xdr:from>
    <xdr:to>
      <xdr:col>12</xdr:col>
      <xdr:colOff>219725</xdr:colOff>
      <xdr:row>0</xdr:row>
      <xdr:rowOff>599610</xdr:rowOff>
    </xdr:to>
    <xdr:pic>
      <xdr:nvPicPr>
        <xdr:cNvPr id="95" name="Imagem 94">
          <a:extLst>
            <a:ext uri="{FF2B5EF4-FFF2-40B4-BE49-F238E27FC236}">
              <a16:creationId xmlns:a16="http://schemas.microsoft.com/office/drawing/2014/main" id="{870727A9-E36C-49EA-A740-94621E1B2C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105833"/>
          <a:ext cx="7299975" cy="4937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022E85-4716-4614-A96B-6161104A8833}">
  <sheetPr>
    <tabColor theme="6"/>
  </sheetPr>
  <dimension ref="A1:T682"/>
  <sheetViews>
    <sheetView showGridLines="0" tabSelected="1" zoomScale="90" zoomScaleNormal="90" workbookViewId="0">
      <selection activeCell="H160" sqref="H160"/>
    </sheetView>
  </sheetViews>
  <sheetFormatPr defaultColWidth="14.42578125" defaultRowHeight="15" customHeight="1" x14ac:dyDescent="0.25"/>
  <cols>
    <col min="1" max="1" width="8.28515625" style="26" customWidth="1"/>
    <col min="2" max="2" width="25.7109375" style="26" customWidth="1"/>
    <col min="3" max="3" width="75.42578125" style="26" customWidth="1"/>
    <col min="4" max="4" width="18.5703125" style="27" customWidth="1"/>
    <col min="5" max="5" width="58.28515625" style="27" bestFit="1" customWidth="1"/>
    <col min="6" max="6" width="7.5703125" style="26" bestFit="1" customWidth="1"/>
    <col min="7" max="7" width="15.28515625" style="26" bestFit="1" customWidth="1"/>
    <col min="8" max="8" width="15.28515625" style="26" customWidth="1"/>
    <col min="9" max="15" width="8.7109375" style="26" customWidth="1"/>
    <col min="16" max="16384" width="14.42578125" style="26"/>
  </cols>
  <sheetData>
    <row r="1" spans="1:15" s="5" customFormat="1" ht="54" customHeight="1" thickBot="1" x14ac:dyDescent="0.3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5" s="24" customFormat="1" ht="21" customHeight="1" thickBot="1" x14ac:dyDescent="0.3">
      <c r="A2" s="23"/>
      <c r="B2" s="23"/>
      <c r="C2" s="23"/>
      <c r="D2" s="23"/>
      <c r="E2" s="51"/>
      <c r="F2" s="110" t="s">
        <v>165</v>
      </c>
      <c r="G2" s="111"/>
      <c r="I2" s="23"/>
      <c r="J2" s="23"/>
      <c r="K2" s="23"/>
    </row>
    <row r="3" spans="1:15" s="25" customFormat="1" ht="17.100000000000001" customHeight="1" x14ac:dyDescent="0.25">
      <c r="A3" s="81" t="s">
        <v>0</v>
      </c>
      <c r="B3" s="81"/>
      <c r="C3" s="81"/>
      <c r="D3" s="81"/>
      <c r="E3" s="81"/>
      <c r="F3" s="39" t="s">
        <v>9</v>
      </c>
      <c r="G3" s="40" t="s">
        <v>10</v>
      </c>
    </row>
    <row r="4" spans="1:15" ht="17.100000000000001" customHeight="1" x14ac:dyDescent="0.25">
      <c r="F4" s="41" t="s">
        <v>13</v>
      </c>
      <c r="G4" s="42" t="s">
        <v>14</v>
      </c>
    </row>
    <row r="5" spans="1:15" ht="17.100000000000001" customHeight="1" x14ac:dyDescent="0.25">
      <c r="A5" s="95" t="s">
        <v>1</v>
      </c>
      <c r="B5" s="95"/>
      <c r="C5" s="36"/>
      <c r="D5" s="37" t="s">
        <v>2</v>
      </c>
      <c r="E5" s="52"/>
      <c r="F5" s="41" t="s">
        <v>16</v>
      </c>
      <c r="G5" s="42" t="s">
        <v>17</v>
      </c>
    </row>
    <row r="6" spans="1:15" ht="17.100000000000001" customHeight="1" thickBot="1" x14ac:dyDescent="0.3">
      <c r="A6" s="95" t="s">
        <v>3</v>
      </c>
      <c r="B6" s="95"/>
      <c r="C6" s="38"/>
      <c r="D6" s="38"/>
      <c r="E6" s="53"/>
      <c r="F6" s="43" t="s">
        <v>12</v>
      </c>
      <c r="G6" s="44" t="s">
        <v>19</v>
      </c>
    </row>
    <row r="7" spans="1:15" ht="17.100000000000001" customHeight="1" x14ac:dyDescent="0.25">
      <c r="A7" s="95" t="s">
        <v>166</v>
      </c>
      <c r="B7" s="95"/>
      <c r="C7" s="38"/>
      <c r="D7" s="38"/>
      <c r="E7" s="53"/>
      <c r="F7" s="49"/>
      <c r="G7" s="50"/>
    </row>
    <row r="8" spans="1:15" ht="18.75" customHeight="1" x14ac:dyDescent="0.25">
      <c r="A8" s="98"/>
      <c r="B8" s="99"/>
      <c r="C8" s="99"/>
      <c r="D8" s="99"/>
      <c r="E8" s="99"/>
      <c r="F8" s="24"/>
      <c r="I8" s="28"/>
      <c r="J8" s="28"/>
      <c r="K8" s="28"/>
      <c r="L8" s="28"/>
      <c r="M8" s="28"/>
      <c r="N8" s="28"/>
      <c r="O8" s="28"/>
    </row>
    <row r="9" spans="1:15" ht="27.75" customHeight="1" thickBot="1" x14ac:dyDescent="0.3">
      <c r="A9" s="29" t="s">
        <v>4</v>
      </c>
      <c r="B9" s="96" t="s">
        <v>5</v>
      </c>
      <c r="C9" s="97"/>
      <c r="D9" s="30" t="s">
        <v>6</v>
      </c>
      <c r="E9" s="30" t="s">
        <v>7</v>
      </c>
      <c r="F9" s="28"/>
      <c r="I9" s="28"/>
      <c r="J9" s="28"/>
      <c r="K9" s="28"/>
      <c r="L9" s="28"/>
      <c r="M9" s="28"/>
      <c r="N9" s="28"/>
      <c r="O9" s="28"/>
    </row>
    <row r="10" spans="1:15" ht="26.25" customHeight="1" thickBot="1" x14ac:dyDescent="0.3">
      <c r="A10" s="100" t="s">
        <v>8</v>
      </c>
      <c r="B10" s="100"/>
      <c r="C10" s="100"/>
      <c r="D10" s="100"/>
      <c r="E10" s="101"/>
      <c r="F10" s="112" t="s">
        <v>164</v>
      </c>
      <c r="G10" s="113"/>
      <c r="I10" s="28"/>
      <c r="J10" s="28"/>
      <c r="K10" s="28"/>
      <c r="L10" s="28"/>
      <c r="M10" s="28"/>
      <c r="N10" s="28"/>
      <c r="O10" s="28"/>
    </row>
    <row r="11" spans="1:15" ht="23.25" customHeight="1" x14ac:dyDescent="0.25">
      <c r="A11" s="31">
        <v>1</v>
      </c>
      <c r="B11" s="102" t="s">
        <v>11</v>
      </c>
      <c r="C11" s="103"/>
      <c r="D11" s="22" t="s">
        <v>12</v>
      </c>
      <c r="E11" s="54"/>
      <c r="F11" s="45"/>
      <c r="G11" s="46"/>
      <c r="I11" s="28"/>
      <c r="J11" s="28"/>
      <c r="K11" s="28"/>
      <c r="L11" s="28"/>
      <c r="M11" s="28"/>
      <c r="N11" s="28"/>
      <c r="O11" s="28"/>
    </row>
    <row r="12" spans="1:15" ht="23.25" customHeight="1" x14ac:dyDescent="0.25">
      <c r="A12" s="31">
        <v>2</v>
      </c>
      <c r="B12" s="70" t="s">
        <v>15</v>
      </c>
      <c r="C12" s="71"/>
      <c r="D12" s="22" t="s">
        <v>12</v>
      </c>
      <c r="E12" s="54"/>
      <c r="F12" s="45"/>
      <c r="G12" s="46"/>
      <c r="I12" s="28"/>
      <c r="J12" s="28"/>
      <c r="K12" s="28"/>
      <c r="L12" s="28"/>
      <c r="M12" s="28"/>
      <c r="N12" s="28"/>
      <c r="O12" s="28"/>
    </row>
    <row r="13" spans="1:15" ht="23.25" customHeight="1" thickBot="1" x14ac:dyDescent="0.3">
      <c r="A13" s="31">
        <v>3</v>
      </c>
      <c r="B13" s="102" t="s">
        <v>18</v>
      </c>
      <c r="C13" s="103"/>
      <c r="D13" s="22" t="s">
        <v>12</v>
      </c>
      <c r="E13" s="54"/>
      <c r="F13" s="47"/>
      <c r="G13" s="48"/>
      <c r="I13" s="28"/>
      <c r="J13" s="28"/>
      <c r="K13" s="28"/>
      <c r="L13" s="28"/>
      <c r="M13" s="28"/>
      <c r="N13" s="28"/>
      <c r="O13" s="28"/>
    </row>
    <row r="14" spans="1:15" ht="23.25" customHeight="1" x14ac:dyDescent="0.25">
      <c r="A14" s="31">
        <v>4</v>
      </c>
      <c r="B14" s="70" t="s">
        <v>20</v>
      </c>
      <c r="C14" s="71"/>
      <c r="D14" s="22" t="s">
        <v>12</v>
      </c>
      <c r="E14" s="55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 ht="23.25" customHeight="1" thickBot="1" x14ac:dyDescent="0.3">
      <c r="A15" s="64" t="s">
        <v>21</v>
      </c>
      <c r="B15" s="65"/>
      <c r="C15" s="66"/>
      <c r="D15" s="32" cm="1">
        <f t="array" ref="D15">SUM(COUNTIFS(D11:D14,{"SIM";"N/A"}))</f>
        <v>0</v>
      </c>
      <c r="E15" s="55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 ht="26.25" customHeight="1" thickBot="1" x14ac:dyDescent="0.3">
      <c r="A16" s="101" t="s">
        <v>22</v>
      </c>
      <c r="B16" s="93"/>
      <c r="C16" s="93"/>
      <c r="D16" s="93"/>
      <c r="E16" s="93"/>
      <c r="F16" s="112" t="s">
        <v>164</v>
      </c>
      <c r="G16" s="113"/>
      <c r="H16" s="28"/>
      <c r="I16" s="28"/>
      <c r="J16" s="28"/>
      <c r="K16" s="28"/>
      <c r="L16" s="28"/>
      <c r="M16" s="28"/>
      <c r="N16" s="28"/>
      <c r="O16" s="28"/>
    </row>
    <row r="17" spans="1:15" ht="23.25" customHeight="1" x14ac:dyDescent="0.25">
      <c r="A17" s="31">
        <v>1</v>
      </c>
      <c r="B17" s="80" t="s">
        <v>23</v>
      </c>
      <c r="C17" s="79"/>
      <c r="D17" s="22" t="s">
        <v>12</v>
      </c>
      <c r="E17" s="54"/>
      <c r="F17" s="45"/>
      <c r="G17" s="46"/>
      <c r="H17" s="28"/>
      <c r="I17" s="28"/>
      <c r="J17" s="28"/>
      <c r="K17" s="28"/>
      <c r="L17" s="28"/>
      <c r="M17" s="28"/>
      <c r="N17" s="28"/>
      <c r="O17" s="28"/>
    </row>
    <row r="18" spans="1:15" ht="23.25" customHeight="1" x14ac:dyDescent="0.25">
      <c r="A18" s="31">
        <v>2</v>
      </c>
      <c r="B18" s="80" t="s">
        <v>24</v>
      </c>
      <c r="C18" s="79"/>
      <c r="D18" s="22" t="s">
        <v>12</v>
      </c>
      <c r="E18" s="54"/>
      <c r="F18" s="45"/>
      <c r="G18" s="46"/>
      <c r="H18" s="28"/>
      <c r="I18" s="28"/>
      <c r="J18" s="28"/>
      <c r="K18" s="28"/>
      <c r="L18" s="28"/>
      <c r="M18" s="28"/>
      <c r="N18" s="28"/>
      <c r="O18" s="28"/>
    </row>
    <row r="19" spans="1:15" ht="23.25" customHeight="1" thickBot="1" x14ac:dyDescent="0.3">
      <c r="A19" s="31">
        <v>3</v>
      </c>
      <c r="B19" s="80" t="s">
        <v>148</v>
      </c>
      <c r="C19" s="79"/>
      <c r="D19" s="22" t="s">
        <v>12</v>
      </c>
      <c r="E19" s="54"/>
      <c r="F19" s="47"/>
      <c r="G19" s="48"/>
      <c r="H19" s="28"/>
      <c r="I19" s="28"/>
      <c r="J19" s="28"/>
      <c r="K19" s="28"/>
      <c r="L19" s="28"/>
      <c r="M19" s="28"/>
      <c r="N19" s="28"/>
      <c r="O19" s="28"/>
    </row>
    <row r="20" spans="1:15" ht="23.25" customHeight="1" x14ac:dyDescent="0.25">
      <c r="A20" s="31">
        <v>4</v>
      </c>
      <c r="B20" s="80" t="s">
        <v>149</v>
      </c>
      <c r="C20" s="79"/>
      <c r="D20" s="22" t="s">
        <v>12</v>
      </c>
      <c r="E20" s="55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 ht="27" customHeight="1" x14ac:dyDescent="0.25">
      <c r="A21" s="31">
        <v>5</v>
      </c>
      <c r="B21" s="80" t="s">
        <v>168</v>
      </c>
      <c r="C21" s="79"/>
      <c r="D21" s="22" t="s">
        <v>12</v>
      </c>
      <c r="E21" s="55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 ht="23.25" customHeight="1" x14ac:dyDescent="0.25">
      <c r="A22" s="31">
        <v>6</v>
      </c>
      <c r="B22" s="80" t="s">
        <v>150</v>
      </c>
      <c r="C22" s="79"/>
      <c r="D22" s="22" t="s">
        <v>12</v>
      </c>
      <c r="E22" s="55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 ht="23.25" customHeight="1" x14ac:dyDescent="0.25">
      <c r="A23" s="31">
        <v>7</v>
      </c>
      <c r="B23" s="80" t="s">
        <v>151</v>
      </c>
      <c r="C23" s="79"/>
      <c r="D23" s="22" t="s">
        <v>12</v>
      </c>
      <c r="E23" s="55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 ht="23.25" customHeight="1" x14ac:dyDescent="0.25">
      <c r="A24" s="31">
        <v>8</v>
      </c>
      <c r="B24" s="80" t="s">
        <v>152</v>
      </c>
      <c r="C24" s="79"/>
      <c r="D24" s="22" t="s">
        <v>12</v>
      </c>
      <c r="E24" s="55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 ht="23.25" customHeight="1" x14ac:dyDescent="0.25">
      <c r="A25" s="31">
        <v>9</v>
      </c>
      <c r="B25" s="80" t="s">
        <v>153</v>
      </c>
      <c r="C25" s="79"/>
      <c r="D25" s="22" t="s">
        <v>12</v>
      </c>
      <c r="E25" s="55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 ht="36.75" customHeight="1" x14ac:dyDescent="0.25">
      <c r="A26" s="31">
        <v>10</v>
      </c>
      <c r="B26" s="80" t="s">
        <v>154</v>
      </c>
      <c r="C26" s="79"/>
      <c r="D26" s="22" t="s">
        <v>12</v>
      </c>
      <c r="E26" s="55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 ht="23.25" customHeight="1" x14ac:dyDescent="0.25">
      <c r="A27" s="31">
        <v>11</v>
      </c>
      <c r="B27" s="80" t="s">
        <v>25</v>
      </c>
      <c r="C27" s="79"/>
      <c r="D27" s="22" t="s">
        <v>12</v>
      </c>
      <c r="E27" s="55"/>
      <c r="F27" s="28"/>
      <c r="G27" s="28"/>
      <c r="H27" s="28"/>
      <c r="I27" s="28"/>
      <c r="J27" s="28"/>
      <c r="K27" s="28"/>
      <c r="L27" s="28"/>
      <c r="M27" s="28"/>
      <c r="N27" s="28"/>
      <c r="O27" s="28"/>
    </row>
    <row r="28" spans="1:15" ht="23.25" customHeight="1" x14ac:dyDescent="0.25">
      <c r="A28" s="31">
        <v>12</v>
      </c>
      <c r="B28" s="80" t="s">
        <v>26</v>
      </c>
      <c r="C28" s="79"/>
      <c r="D28" s="22" t="s">
        <v>12</v>
      </c>
      <c r="E28" s="55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 ht="23.25" customHeight="1" x14ac:dyDescent="0.25">
      <c r="A29" s="31">
        <v>13</v>
      </c>
      <c r="B29" s="82" t="s">
        <v>27</v>
      </c>
      <c r="C29" s="83"/>
      <c r="D29" s="22" t="s">
        <v>12</v>
      </c>
      <c r="E29" s="55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 ht="23.25" customHeight="1" thickBot="1" x14ac:dyDescent="0.3">
      <c r="A30" s="64" t="s">
        <v>21</v>
      </c>
      <c r="B30" s="65"/>
      <c r="C30" s="66"/>
      <c r="D30" s="32" cm="1">
        <f t="array" ref="D30">SUM(COUNTIFS(D17:D29,{"SIM";"N/A"}))</f>
        <v>0</v>
      </c>
      <c r="E30" s="56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 ht="26.25" customHeight="1" thickBot="1" x14ac:dyDescent="0.3">
      <c r="A31" s="100" t="s">
        <v>28</v>
      </c>
      <c r="B31" s="100"/>
      <c r="C31" s="100"/>
      <c r="D31" s="100"/>
      <c r="E31" s="101"/>
      <c r="F31" s="112" t="s">
        <v>164</v>
      </c>
      <c r="G31" s="113"/>
      <c r="H31" s="28"/>
      <c r="I31" s="28"/>
      <c r="J31" s="28"/>
      <c r="K31" s="28"/>
      <c r="L31" s="28"/>
      <c r="M31" s="28"/>
      <c r="N31" s="28"/>
      <c r="O31" s="28"/>
    </row>
    <row r="32" spans="1:15" ht="23.25" customHeight="1" x14ac:dyDescent="0.25">
      <c r="A32" s="33">
        <v>1</v>
      </c>
      <c r="B32" s="78" t="s">
        <v>29</v>
      </c>
      <c r="C32" s="79"/>
      <c r="D32" s="22" t="s">
        <v>12</v>
      </c>
      <c r="E32" s="54"/>
      <c r="F32" s="45"/>
      <c r="G32" s="46"/>
      <c r="H32" s="28"/>
      <c r="I32" s="28"/>
      <c r="J32" s="28"/>
      <c r="K32" s="28"/>
      <c r="L32" s="28"/>
      <c r="M32" s="28"/>
      <c r="N32" s="28"/>
      <c r="O32" s="28"/>
    </row>
    <row r="33" spans="1:15" ht="23.25" customHeight="1" x14ac:dyDescent="0.25">
      <c r="A33" s="33">
        <v>2</v>
      </c>
      <c r="B33" s="78" t="s">
        <v>30</v>
      </c>
      <c r="C33" s="79"/>
      <c r="D33" s="22" t="s">
        <v>12</v>
      </c>
      <c r="E33" s="54"/>
      <c r="F33" s="45"/>
      <c r="G33" s="46"/>
      <c r="H33" s="28"/>
      <c r="I33" s="28"/>
      <c r="J33" s="28"/>
      <c r="K33" s="28"/>
      <c r="L33" s="28"/>
      <c r="M33" s="28"/>
      <c r="N33" s="28"/>
      <c r="O33" s="28"/>
    </row>
    <row r="34" spans="1:15" ht="23.25" customHeight="1" thickBot="1" x14ac:dyDescent="0.3">
      <c r="A34" s="33">
        <v>3</v>
      </c>
      <c r="B34" s="78" t="s">
        <v>31</v>
      </c>
      <c r="C34" s="79"/>
      <c r="D34" s="22" t="s">
        <v>12</v>
      </c>
      <c r="E34" s="54"/>
      <c r="F34" s="47"/>
      <c r="G34" s="48"/>
      <c r="H34" s="28"/>
      <c r="I34" s="28"/>
      <c r="J34" s="28"/>
      <c r="K34" s="28"/>
      <c r="L34" s="28"/>
      <c r="M34" s="28"/>
      <c r="N34" s="28"/>
      <c r="O34" s="28"/>
    </row>
    <row r="35" spans="1:15" ht="23.25" customHeight="1" x14ac:dyDescent="0.25">
      <c r="A35" s="33">
        <v>4</v>
      </c>
      <c r="B35" s="91" t="s">
        <v>32</v>
      </c>
      <c r="C35" s="92"/>
      <c r="D35" s="22" t="s">
        <v>12</v>
      </c>
      <c r="E35" s="55"/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 ht="23.25" customHeight="1" x14ac:dyDescent="0.25">
      <c r="A36" s="33">
        <v>5</v>
      </c>
      <c r="B36" s="78" t="s">
        <v>33</v>
      </c>
      <c r="C36" s="79"/>
      <c r="D36" s="22" t="s">
        <v>12</v>
      </c>
      <c r="E36" s="55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 ht="23.25" customHeight="1" x14ac:dyDescent="0.25">
      <c r="A37" s="33">
        <v>6</v>
      </c>
      <c r="B37" s="78" t="s">
        <v>34</v>
      </c>
      <c r="C37" s="79"/>
      <c r="D37" s="22" t="s">
        <v>12</v>
      </c>
      <c r="E37" s="55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 ht="23.25" customHeight="1" x14ac:dyDescent="0.25">
      <c r="A38" s="33">
        <v>7</v>
      </c>
      <c r="B38" s="78" t="s">
        <v>35</v>
      </c>
      <c r="C38" s="79"/>
      <c r="D38" s="22" t="s">
        <v>12</v>
      </c>
      <c r="E38" s="55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ht="35.25" customHeight="1" x14ac:dyDescent="0.25">
      <c r="A39" s="33">
        <v>8</v>
      </c>
      <c r="B39" s="78" t="s">
        <v>36</v>
      </c>
      <c r="C39" s="79"/>
      <c r="D39" s="22" t="s">
        <v>12</v>
      </c>
      <c r="E39" s="57"/>
      <c r="F39" s="28"/>
      <c r="G39" s="28"/>
      <c r="H39" s="28"/>
      <c r="I39" s="28"/>
      <c r="J39" s="28"/>
      <c r="K39" s="28"/>
      <c r="L39" s="28"/>
      <c r="M39" s="28"/>
      <c r="N39" s="28"/>
      <c r="O39" s="28"/>
    </row>
    <row r="40" spans="1:15" ht="23.25" customHeight="1" x14ac:dyDescent="0.25">
      <c r="A40" s="33">
        <v>9</v>
      </c>
      <c r="B40" s="78" t="s">
        <v>37</v>
      </c>
      <c r="C40" s="79"/>
      <c r="D40" s="22" t="s">
        <v>12</v>
      </c>
      <c r="E40" s="55"/>
      <c r="F40" s="28"/>
      <c r="G40" s="28"/>
      <c r="H40" s="28"/>
      <c r="I40" s="28"/>
      <c r="J40" s="28"/>
      <c r="K40" s="28"/>
      <c r="L40" s="28"/>
      <c r="M40" s="28"/>
      <c r="N40" s="28"/>
      <c r="O40" s="28"/>
    </row>
    <row r="41" spans="1:15" ht="23.25" customHeight="1" x14ac:dyDescent="0.25">
      <c r="A41" s="33">
        <v>10</v>
      </c>
      <c r="B41" s="78" t="s">
        <v>38</v>
      </c>
      <c r="C41" s="79"/>
      <c r="D41" s="22" t="s">
        <v>12</v>
      </c>
      <c r="E41" s="55"/>
      <c r="F41" s="28"/>
      <c r="G41" s="28"/>
      <c r="H41" s="28"/>
      <c r="I41" s="28"/>
      <c r="J41" s="28"/>
      <c r="K41" s="28"/>
      <c r="L41" s="28"/>
      <c r="M41" s="28"/>
      <c r="N41" s="28"/>
      <c r="O41" s="28"/>
    </row>
    <row r="42" spans="1:15" ht="23.25" customHeight="1" x14ac:dyDescent="0.25">
      <c r="A42" s="33">
        <v>11</v>
      </c>
      <c r="B42" s="78" t="s">
        <v>39</v>
      </c>
      <c r="C42" s="79"/>
      <c r="D42" s="22" t="s">
        <v>12</v>
      </c>
      <c r="E42" s="55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 ht="23.25" customHeight="1" thickBot="1" x14ac:dyDescent="0.3">
      <c r="A43" s="64" t="s">
        <v>21</v>
      </c>
      <c r="B43" s="65"/>
      <c r="C43" s="66"/>
      <c r="D43" s="32" cm="1">
        <f t="array" ref="D43">SUM(COUNTIFS(D32:D42,{"SIM";"N/A"}))</f>
        <v>0</v>
      </c>
      <c r="E43" s="56"/>
      <c r="F43" s="28"/>
      <c r="G43" s="28"/>
      <c r="H43" s="28"/>
      <c r="I43" s="28"/>
      <c r="J43" s="28"/>
      <c r="K43" s="28"/>
      <c r="L43" s="28"/>
      <c r="M43" s="28"/>
      <c r="N43" s="28"/>
      <c r="O43" s="28"/>
    </row>
    <row r="44" spans="1:15" ht="26.25" customHeight="1" thickBot="1" x14ac:dyDescent="0.3">
      <c r="A44" s="100" t="s">
        <v>40</v>
      </c>
      <c r="B44" s="100"/>
      <c r="C44" s="100"/>
      <c r="D44" s="100"/>
      <c r="E44" s="101"/>
      <c r="F44" s="112" t="s">
        <v>164</v>
      </c>
      <c r="G44" s="113"/>
      <c r="H44" s="28"/>
      <c r="I44" s="28"/>
      <c r="J44" s="28"/>
      <c r="K44" s="28"/>
      <c r="L44" s="28"/>
      <c r="M44" s="28"/>
      <c r="N44" s="28"/>
      <c r="O44" s="28"/>
    </row>
    <row r="45" spans="1:15" ht="26.25" customHeight="1" x14ac:dyDescent="0.25">
      <c r="A45" s="31">
        <v>1</v>
      </c>
      <c r="B45" s="80" t="s">
        <v>41</v>
      </c>
      <c r="C45" s="79"/>
      <c r="D45" s="22" t="s">
        <v>12</v>
      </c>
      <c r="E45" s="54"/>
      <c r="F45" s="45"/>
      <c r="G45" s="46"/>
      <c r="H45" s="28"/>
      <c r="I45" s="28"/>
      <c r="J45" s="28"/>
      <c r="K45" s="28"/>
      <c r="L45" s="28"/>
      <c r="M45" s="28"/>
      <c r="N45" s="28"/>
      <c r="O45" s="28"/>
    </row>
    <row r="46" spans="1:15" ht="36.75" customHeight="1" x14ac:dyDescent="0.25">
      <c r="A46" s="31">
        <v>2</v>
      </c>
      <c r="B46" s="82" t="s">
        <v>155</v>
      </c>
      <c r="C46" s="83"/>
      <c r="D46" s="22" t="s">
        <v>12</v>
      </c>
      <c r="E46" s="58"/>
      <c r="F46" s="45"/>
      <c r="G46" s="46"/>
      <c r="H46" s="28"/>
      <c r="I46" s="28"/>
      <c r="J46" s="28"/>
      <c r="K46" s="28"/>
      <c r="L46" s="28"/>
      <c r="M46" s="28"/>
      <c r="N46" s="28"/>
      <c r="O46" s="28"/>
    </row>
    <row r="47" spans="1:15" ht="26.25" customHeight="1" thickBot="1" x14ac:dyDescent="0.3">
      <c r="A47" s="31">
        <v>3</v>
      </c>
      <c r="B47" s="80" t="s">
        <v>42</v>
      </c>
      <c r="C47" s="79"/>
      <c r="D47" s="22" t="s">
        <v>12</v>
      </c>
      <c r="E47" s="54"/>
      <c r="F47" s="47"/>
      <c r="G47" s="48"/>
      <c r="H47" s="28"/>
      <c r="I47" s="28"/>
      <c r="J47" s="28"/>
      <c r="K47" s="28"/>
      <c r="L47" s="28"/>
      <c r="M47" s="28"/>
      <c r="N47" s="28"/>
      <c r="O47" s="28"/>
    </row>
    <row r="48" spans="1:15" ht="23.25" customHeight="1" x14ac:dyDescent="0.25">
      <c r="A48" s="31">
        <v>4</v>
      </c>
      <c r="B48" s="80" t="s">
        <v>43</v>
      </c>
      <c r="C48" s="79"/>
      <c r="D48" s="22" t="s">
        <v>12</v>
      </c>
      <c r="E48" s="55"/>
      <c r="F48" s="28"/>
      <c r="G48" s="28"/>
      <c r="H48" s="28"/>
      <c r="I48" s="28"/>
      <c r="J48" s="28"/>
      <c r="K48" s="28"/>
      <c r="L48" s="28"/>
      <c r="M48" s="28"/>
      <c r="N48" s="28"/>
      <c r="O48" s="28"/>
    </row>
    <row r="49" spans="1:15" ht="23.25" customHeight="1" x14ac:dyDescent="0.25">
      <c r="A49" s="31">
        <v>5</v>
      </c>
      <c r="B49" s="80" t="s">
        <v>44</v>
      </c>
      <c r="C49" s="79"/>
      <c r="D49" s="22" t="s">
        <v>12</v>
      </c>
      <c r="E49" s="55"/>
      <c r="F49" s="28"/>
      <c r="G49" s="28"/>
      <c r="H49" s="28"/>
      <c r="I49" s="28"/>
      <c r="J49" s="28"/>
      <c r="K49" s="28"/>
      <c r="L49" s="28"/>
      <c r="M49" s="28"/>
      <c r="N49" s="28"/>
      <c r="O49" s="28"/>
    </row>
    <row r="50" spans="1:15" ht="23.25" customHeight="1" x14ac:dyDescent="0.25">
      <c r="A50" s="31">
        <v>6</v>
      </c>
      <c r="B50" s="80" t="s">
        <v>45</v>
      </c>
      <c r="C50" s="79"/>
      <c r="D50" s="22" t="s">
        <v>12</v>
      </c>
      <c r="E50" s="55"/>
      <c r="F50" s="28"/>
      <c r="G50" s="28"/>
      <c r="H50" s="28"/>
      <c r="I50" s="28"/>
      <c r="J50" s="28"/>
      <c r="K50" s="28"/>
      <c r="L50" s="28"/>
      <c r="M50" s="28"/>
      <c r="N50" s="28"/>
      <c r="O50" s="28"/>
    </row>
    <row r="51" spans="1:15" ht="23.25" customHeight="1" x14ac:dyDescent="0.25">
      <c r="A51" s="31">
        <v>7</v>
      </c>
      <c r="B51" s="80" t="s">
        <v>46</v>
      </c>
      <c r="C51" s="79"/>
      <c r="D51" s="22" t="s">
        <v>12</v>
      </c>
      <c r="E51" s="55"/>
      <c r="F51" s="28"/>
      <c r="G51" s="28"/>
      <c r="H51" s="28"/>
      <c r="I51" s="28"/>
      <c r="J51" s="28"/>
      <c r="K51" s="28"/>
      <c r="L51" s="28"/>
      <c r="M51" s="28"/>
      <c r="N51" s="28"/>
      <c r="O51" s="28"/>
    </row>
    <row r="52" spans="1:15" ht="23.25" customHeight="1" x14ac:dyDescent="0.25">
      <c r="A52" s="31">
        <v>8</v>
      </c>
      <c r="B52" s="80" t="s">
        <v>47</v>
      </c>
      <c r="C52" s="79"/>
      <c r="D52" s="22" t="s">
        <v>12</v>
      </c>
      <c r="E52" s="55"/>
      <c r="F52" s="28"/>
      <c r="G52" s="28"/>
      <c r="H52" s="28"/>
      <c r="I52" s="28"/>
      <c r="J52" s="28"/>
      <c r="K52" s="28"/>
      <c r="L52" s="28"/>
      <c r="M52" s="28"/>
      <c r="N52" s="28"/>
      <c r="O52" s="28"/>
    </row>
    <row r="53" spans="1:15" ht="23.25" customHeight="1" x14ac:dyDescent="0.25">
      <c r="A53" s="31">
        <v>9</v>
      </c>
      <c r="B53" s="80" t="s">
        <v>48</v>
      </c>
      <c r="C53" s="79"/>
      <c r="D53" s="22" t="s">
        <v>12</v>
      </c>
      <c r="E53" s="55"/>
      <c r="F53" s="28"/>
      <c r="G53" s="28"/>
      <c r="H53" s="28"/>
      <c r="I53" s="28"/>
      <c r="J53" s="28"/>
      <c r="K53" s="28"/>
      <c r="L53" s="28"/>
      <c r="M53" s="28"/>
      <c r="N53" s="28"/>
      <c r="O53" s="28"/>
    </row>
    <row r="54" spans="1:15" ht="23.25" customHeight="1" x14ac:dyDescent="0.25">
      <c r="A54" s="31">
        <v>10</v>
      </c>
      <c r="B54" s="80" t="s">
        <v>49</v>
      </c>
      <c r="C54" s="79"/>
      <c r="D54" s="22" t="s">
        <v>12</v>
      </c>
      <c r="E54" s="55"/>
      <c r="F54" s="28"/>
      <c r="G54" s="28"/>
      <c r="H54" s="28"/>
      <c r="I54" s="28"/>
      <c r="J54" s="28"/>
      <c r="K54" s="28"/>
      <c r="L54" s="28"/>
      <c r="M54" s="28"/>
      <c r="N54" s="28"/>
      <c r="O54" s="28"/>
    </row>
    <row r="55" spans="1:15" ht="23.25" customHeight="1" x14ac:dyDescent="0.25">
      <c r="A55" s="31">
        <v>11</v>
      </c>
      <c r="B55" s="80" t="s">
        <v>39</v>
      </c>
      <c r="C55" s="79"/>
      <c r="D55" s="22" t="s">
        <v>12</v>
      </c>
      <c r="E55" s="55"/>
      <c r="F55" s="28"/>
      <c r="G55" s="28"/>
      <c r="H55" s="28"/>
      <c r="I55" s="28"/>
      <c r="J55" s="28"/>
      <c r="K55" s="28"/>
      <c r="L55" s="28"/>
      <c r="M55" s="28"/>
      <c r="N55" s="28"/>
      <c r="O55" s="28"/>
    </row>
    <row r="56" spans="1:15" ht="23.25" customHeight="1" thickBot="1" x14ac:dyDescent="0.3">
      <c r="A56" s="67" t="s">
        <v>21</v>
      </c>
      <c r="B56" s="68"/>
      <c r="C56" s="69"/>
      <c r="D56" s="32" cm="1">
        <f t="array" ref="D56">SUM(COUNTIFS(D45:D55,{"SIM";"N/A"}))</f>
        <v>0</v>
      </c>
      <c r="E56" s="56"/>
      <c r="F56" s="28"/>
      <c r="G56" s="28"/>
      <c r="H56" s="28"/>
      <c r="I56" s="28"/>
      <c r="J56" s="28"/>
      <c r="K56" s="28"/>
      <c r="L56" s="28"/>
      <c r="M56" s="28"/>
      <c r="N56" s="28"/>
      <c r="O56" s="28"/>
    </row>
    <row r="57" spans="1:15" ht="26.25" customHeight="1" thickBot="1" x14ac:dyDescent="0.3">
      <c r="A57" s="84" t="s">
        <v>50</v>
      </c>
      <c r="B57" s="85"/>
      <c r="C57" s="85"/>
      <c r="D57" s="85"/>
      <c r="E57" s="85"/>
      <c r="F57" s="112" t="s">
        <v>164</v>
      </c>
      <c r="G57" s="113"/>
      <c r="H57" s="28"/>
      <c r="I57" s="28"/>
      <c r="J57" s="28"/>
      <c r="K57" s="28"/>
      <c r="L57" s="28"/>
      <c r="M57" s="28"/>
      <c r="N57" s="28"/>
      <c r="O57" s="28"/>
    </row>
    <row r="58" spans="1:15" ht="23.25" customHeight="1" x14ac:dyDescent="0.25">
      <c r="A58" s="31">
        <v>1</v>
      </c>
      <c r="B58" s="78" t="s">
        <v>51</v>
      </c>
      <c r="C58" s="79"/>
      <c r="D58" s="22" t="s">
        <v>12</v>
      </c>
      <c r="E58" s="62"/>
      <c r="F58" s="45"/>
      <c r="G58" s="46"/>
      <c r="H58" s="28"/>
      <c r="I58" s="28"/>
      <c r="J58" s="28"/>
      <c r="K58" s="28"/>
      <c r="L58" s="28"/>
      <c r="M58" s="28"/>
      <c r="N58" s="28"/>
      <c r="O58" s="28"/>
    </row>
    <row r="59" spans="1:15" ht="23.25" customHeight="1" x14ac:dyDescent="0.25">
      <c r="A59" s="31">
        <v>2</v>
      </c>
      <c r="B59" s="78" t="s">
        <v>52</v>
      </c>
      <c r="C59" s="79"/>
      <c r="D59" s="22" t="s">
        <v>12</v>
      </c>
      <c r="E59" s="54"/>
      <c r="F59" s="45"/>
      <c r="G59" s="46"/>
      <c r="H59" s="28"/>
      <c r="I59" s="28"/>
      <c r="J59" s="28"/>
      <c r="K59" s="28"/>
      <c r="L59" s="28"/>
      <c r="M59" s="28"/>
      <c r="N59" s="28"/>
      <c r="O59" s="28"/>
    </row>
    <row r="60" spans="1:15" ht="27" customHeight="1" thickBot="1" x14ac:dyDescent="0.3">
      <c r="A60" s="31">
        <v>3</v>
      </c>
      <c r="B60" s="78" t="s">
        <v>53</v>
      </c>
      <c r="C60" s="79"/>
      <c r="D60" s="22" t="s">
        <v>12</v>
      </c>
      <c r="E60" s="54"/>
      <c r="F60" s="47"/>
      <c r="G60" s="48"/>
      <c r="H60" s="28"/>
      <c r="I60" s="28"/>
      <c r="J60" s="28"/>
      <c r="K60" s="28"/>
      <c r="L60" s="28"/>
      <c r="M60" s="28"/>
      <c r="N60" s="28"/>
      <c r="O60" s="28"/>
    </row>
    <row r="61" spans="1:15" ht="23.25" customHeight="1" x14ac:dyDescent="0.25">
      <c r="A61" s="31">
        <v>4</v>
      </c>
      <c r="B61" s="78" t="s">
        <v>54</v>
      </c>
      <c r="C61" s="79"/>
      <c r="D61" s="22" t="s">
        <v>12</v>
      </c>
      <c r="E61" s="55"/>
      <c r="F61" s="28"/>
      <c r="G61" s="28"/>
      <c r="H61" s="28"/>
      <c r="I61" s="28"/>
      <c r="J61" s="28"/>
      <c r="K61" s="28"/>
      <c r="L61" s="28"/>
      <c r="M61" s="28"/>
      <c r="N61" s="28"/>
      <c r="O61" s="28"/>
    </row>
    <row r="62" spans="1:15" ht="23.25" customHeight="1" x14ac:dyDescent="0.25">
      <c r="A62" s="31">
        <v>5</v>
      </c>
      <c r="B62" s="78" t="s">
        <v>55</v>
      </c>
      <c r="C62" s="79"/>
      <c r="D62" s="22" t="s">
        <v>12</v>
      </c>
      <c r="E62" s="55"/>
      <c r="F62" s="28"/>
      <c r="G62" s="28"/>
      <c r="H62" s="28"/>
      <c r="I62" s="28"/>
      <c r="J62" s="28"/>
      <c r="K62" s="28"/>
      <c r="L62" s="28"/>
      <c r="M62" s="28"/>
      <c r="N62" s="28"/>
      <c r="O62" s="28"/>
    </row>
    <row r="63" spans="1:15" ht="23.25" customHeight="1" x14ac:dyDescent="0.25">
      <c r="A63" s="31">
        <v>6</v>
      </c>
      <c r="B63" s="78" t="s">
        <v>56</v>
      </c>
      <c r="C63" s="79"/>
      <c r="D63" s="22" t="s">
        <v>12</v>
      </c>
      <c r="E63" s="55"/>
      <c r="F63" s="28"/>
      <c r="G63" s="28"/>
      <c r="H63" s="28"/>
      <c r="I63" s="28"/>
      <c r="J63" s="28"/>
      <c r="K63" s="28"/>
      <c r="L63" s="28"/>
      <c r="M63" s="28"/>
      <c r="N63" s="28"/>
      <c r="O63" s="28"/>
    </row>
    <row r="64" spans="1:15" ht="23.25" customHeight="1" x14ac:dyDescent="0.25">
      <c r="A64" s="31">
        <v>7</v>
      </c>
      <c r="B64" s="78" t="s">
        <v>57</v>
      </c>
      <c r="C64" s="79"/>
      <c r="D64" s="22" t="s">
        <v>12</v>
      </c>
      <c r="E64" s="55"/>
      <c r="F64" s="28"/>
      <c r="G64" s="28"/>
      <c r="H64" s="28"/>
      <c r="I64" s="28"/>
      <c r="J64" s="28"/>
      <c r="K64" s="28"/>
      <c r="L64" s="28"/>
      <c r="M64" s="28"/>
      <c r="N64" s="28"/>
      <c r="O64" s="28"/>
    </row>
    <row r="65" spans="1:20" ht="22.5" customHeight="1" x14ac:dyDescent="0.25">
      <c r="A65" s="31">
        <v>8</v>
      </c>
      <c r="B65" s="78" t="s">
        <v>58</v>
      </c>
      <c r="C65" s="79"/>
      <c r="D65" s="22" t="s">
        <v>12</v>
      </c>
      <c r="E65" s="59"/>
      <c r="F65" s="28"/>
      <c r="G65" s="28"/>
      <c r="H65" s="28"/>
      <c r="I65" s="28"/>
      <c r="J65" s="28"/>
      <c r="K65" s="28"/>
      <c r="L65" s="28"/>
      <c r="M65" s="28"/>
      <c r="N65" s="28"/>
      <c r="O65" s="28"/>
    </row>
    <row r="66" spans="1:20" ht="23.25" customHeight="1" x14ac:dyDescent="0.25">
      <c r="A66" s="31">
        <v>9</v>
      </c>
      <c r="B66" s="78" t="s">
        <v>59</v>
      </c>
      <c r="C66" s="79"/>
      <c r="D66" s="22" t="s">
        <v>12</v>
      </c>
      <c r="E66" s="55"/>
      <c r="F66" s="28"/>
      <c r="G66" s="28"/>
      <c r="H66" s="28"/>
      <c r="I66" s="28"/>
      <c r="J66" s="28"/>
      <c r="K66" s="28"/>
      <c r="L66" s="28"/>
      <c r="M66" s="28"/>
      <c r="N66" s="28"/>
      <c r="O66" s="28"/>
    </row>
    <row r="67" spans="1:20" ht="23.25" customHeight="1" x14ac:dyDescent="0.25">
      <c r="A67" s="31">
        <v>10</v>
      </c>
      <c r="B67" s="78" t="s">
        <v>60</v>
      </c>
      <c r="C67" s="79"/>
      <c r="D67" s="22" t="s">
        <v>12</v>
      </c>
      <c r="E67" s="55"/>
      <c r="F67" s="28"/>
      <c r="G67" s="28"/>
      <c r="H67" s="28"/>
      <c r="I67" s="28"/>
      <c r="J67" s="28"/>
      <c r="K67" s="28"/>
      <c r="L67" s="28"/>
      <c r="M67" s="28"/>
      <c r="N67" s="28"/>
      <c r="O67" s="28"/>
    </row>
    <row r="68" spans="1:20" ht="23.25" customHeight="1" x14ac:dyDescent="0.25">
      <c r="A68" s="31">
        <v>11</v>
      </c>
      <c r="B68" s="78" t="s">
        <v>61</v>
      </c>
      <c r="C68" s="79"/>
      <c r="D68" s="22" t="s">
        <v>12</v>
      </c>
      <c r="E68" s="55"/>
      <c r="F68" s="28"/>
      <c r="G68" s="28"/>
      <c r="H68" s="28"/>
      <c r="I68" s="28"/>
      <c r="J68" s="28"/>
      <c r="K68" s="28"/>
      <c r="L68" s="28"/>
      <c r="M68" s="28"/>
      <c r="N68" s="28"/>
      <c r="O68" s="28"/>
    </row>
    <row r="69" spans="1:20" ht="23.25" customHeight="1" x14ac:dyDescent="0.25">
      <c r="A69" s="31">
        <v>12</v>
      </c>
      <c r="B69" s="78" t="s">
        <v>62</v>
      </c>
      <c r="C69" s="79"/>
      <c r="D69" s="22" t="s">
        <v>12</v>
      </c>
      <c r="E69" s="55"/>
      <c r="F69" s="28"/>
      <c r="G69" s="28"/>
      <c r="H69" s="28"/>
      <c r="I69" s="28"/>
      <c r="J69" s="28"/>
      <c r="K69" s="28"/>
      <c r="L69" s="28"/>
      <c r="M69" s="28"/>
      <c r="N69" s="28"/>
      <c r="O69" s="28"/>
    </row>
    <row r="70" spans="1:20" ht="23.25" customHeight="1" x14ac:dyDescent="0.25">
      <c r="A70" s="31">
        <v>13</v>
      </c>
      <c r="B70" s="78" t="s">
        <v>63</v>
      </c>
      <c r="C70" s="79"/>
      <c r="D70" s="22" t="s">
        <v>12</v>
      </c>
      <c r="E70" s="55"/>
      <c r="F70" s="28"/>
      <c r="G70" s="28"/>
      <c r="H70" s="28"/>
      <c r="I70" s="28"/>
      <c r="J70" s="28"/>
      <c r="K70" s="28"/>
      <c r="L70" s="28"/>
      <c r="M70" s="28"/>
      <c r="N70" s="28"/>
      <c r="O70" s="28"/>
    </row>
    <row r="71" spans="1:20" ht="23.25" customHeight="1" x14ac:dyDescent="0.25">
      <c r="A71" s="31">
        <v>14</v>
      </c>
      <c r="B71" s="78" t="s">
        <v>64</v>
      </c>
      <c r="C71" s="79"/>
      <c r="D71" s="22" t="s">
        <v>12</v>
      </c>
      <c r="E71" s="55"/>
      <c r="F71" s="28"/>
      <c r="G71" s="28"/>
      <c r="H71" s="28"/>
      <c r="I71" s="28"/>
      <c r="J71" s="28"/>
      <c r="K71" s="28"/>
      <c r="L71" s="28"/>
      <c r="M71" s="28"/>
      <c r="N71" s="28"/>
      <c r="O71" s="28"/>
    </row>
    <row r="72" spans="1:20" ht="23.25" customHeight="1" x14ac:dyDescent="0.25">
      <c r="A72" s="31">
        <v>15</v>
      </c>
      <c r="B72" s="80" t="s">
        <v>65</v>
      </c>
      <c r="C72" s="79"/>
      <c r="D72" s="22" t="s">
        <v>12</v>
      </c>
      <c r="E72" s="55"/>
      <c r="F72" s="28"/>
      <c r="G72" s="28"/>
      <c r="H72" s="28"/>
      <c r="I72" s="28"/>
      <c r="J72" s="28"/>
      <c r="K72" s="28"/>
      <c r="L72" s="28"/>
      <c r="M72" s="28"/>
      <c r="N72" s="28"/>
      <c r="O72" s="28"/>
    </row>
    <row r="73" spans="1:20" ht="23.25" customHeight="1" x14ac:dyDescent="0.25">
      <c r="A73" s="31">
        <v>16</v>
      </c>
      <c r="B73" s="80" t="s">
        <v>66</v>
      </c>
      <c r="C73" s="79"/>
      <c r="D73" s="22" t="s">
        <v>12</v>
      </c>
      <c r="E73" s="55"/>
      <c r="F73" s="28"/>
      <c r="G73" s="28"/>
      <c r="H73" s="28"/>
      <c r="I73" s="28"/>
      <c r="J73" s="28"/>
      <c r="K73" s="28"/>
      <c r="L73" s="28"/>
      <c r="M73" s="28"/>
      <c r="N73" s="28"/>
      <c r="O73" s="28"/>
    </row>
    <row r="74" spans="1:20" ht="23.25" customHeight="1" x14ac:dyDescent="0.25">
      <c r="A74" s="31">
        <v>17</v>
      </c>
      <c r="B74" s="80" t="s">
        <v>67</v>
      </c>
      <c r="C74" s="79"/>
      <c r="D74" s="22" t="s">
        <v>12</v>
      </c>
      <c r="E74" s="59"/>
      <c r="F74" s="28"/>
      <c r="G74" s="28"/>
      <c r="H74" s="28"/>
      <c r="I74" s="28"/>
      <c r="J74" s="28"/>
      <c r="K74" s="28"/>
      <c r="L74" s="28"/>
      <c r="M74" s="28"/>
      <c r="N74" s="28"/>
      <c r="O74" s="28"/>
    </row>
    <row r="75" spans="1:20" ht="23.25" customHeight="1" x14ac:dyDescent="0.25">
      <c r="A75" s="31">
        <v>18</v>
      </c>
      <c r="B75" s="80" t="s">
        <v>167</v>
      </c>
      <c r="C75" s="79"/>
      <c r="D75" s="22" t="s">
        <v>12</v>
      </c>
      <c r="E75" s="55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20" ht="23.25" customHeight="1" x14ac:dyDescent="0.25">
      <c r="A76" s="31">
        <v>19</v>
      </c>
      <c r="B76" s="80" t="s">
        <v>68</v>
      </c>
      <c r="C76" s="79"/>
      <c r="D76" s="22" t="s">
        <v>12</v>
      </c>
      <c r="E76" s="55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20" ht="23.25" customHeight="1" x14ac:dyDescent="0.25">
      <c r="A77" s="31">
        <v>20</v>
      </c>
      <c r="B77" s="80" t="s">
        <v>39</v>
      </c>
      <c r="C77" s="79"/>
      <c r="D77" s="22" t="s">
        <v>12</v>
      </c>
      <c r="E77" s="55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20" ht="23.25" customHeight="1" thickBot="1" x14ac:dyDescent="0.3">
      <c r="A78" s="67" t="s">
        <v>21</v>
      </c>
      <c r="B78" s="68"/>
      <c r="C78" s="69"/>
      <c r="D78" s="32" cm="1">
        <f t="array" ref="D78">SUM(COUNTIFS(D58:D77,{"SIM";"N/A"}))</f>
        <v>0</v>
      </c>
      <c r="E78" s="56"/>
      <c r="F78" s="28"/>
      <c r="G78" s="28"/>
      <c r="H78" s="28"/>
      <c r="I78" s="28"/>
      <c r="J78" s="28"/>
      <c r="K78" s="28"/>
      <c r="L78" s="28"/>
      <c r="M78" s="28"/>
      <c r="N78" s="28"/>
      <c r="O78" s="28"/>
    </row>
    <row r="79" spans="1:20" ht="26.25" customHeight="1" thickBot="1" x14ac:dyDescent="0.3">
      <c r="A79" s="87" t="s">
        <v>69</v>
      </c>
      <c r="B79" s="88"/>
      <c r="C79" s="88"/>
      <c r="D79" s="88"/>
      <c r="E79" s="88"/>
      <c r="F79" s="112" t="s">
        <v>164</v>
      </c>
      <c r="G79" s="113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</row>
    <row r="80" spans="1:20" ht="26.25" customHeight="1" x14ac:dyDescent="0.25">
      <c r="A80" s="34">
        <v>1</v>
      </c>
      <c r="B80" s="86" t="s">
        <v>70</v>
      </c>
      <c r="C80" s="71"/>
      <c r="D80" s="22" t="s">
        <v>12</v>
      </c>
      <c r="E80" s="60"/>
      <c r="F80" s="45"/>
      <c r="G80" s="46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</row>
    <row r="81" spans="1:20" ht="26.25" customHeight="1" x14ac:dyDescent="0.25">
      <c r="A81" s="34">
        <v>2</v>
      </c>
      <c r="B81" s="86" t="s">
        <v>71</v>
      </c>
      <c r="C81" s="71"/>
      <c r="D81" s="22" t="s">
        <v>12</v>
      </c>
      <c r="E81" s="60"/>
      <c r="F81" s="45"/>
      <c r="G81" s="46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</row>
    <row r="82" spans="1:20" ht="26.25" customHeight="1" thickBot="1" x14ac:dyDescent="0.3">
      <c r="A82" s="34">
        <v>3</v>
      </c>
      <c r="B82" s="90" t="s">
        <v>72</v>
      </c>
      <c r="C82" s="71"/>
      <c r="D82" s="22" t="s">
        <v>12</v>
      </c>
      <c r="E82" s="60"/>
      <c r="F82" s="47"/>
      <c r="G82" s="4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</row>
    <row r="83" spans="1:20" ht="26.25" customHeight="1" x14ac:dyDescent="0.25">
      <c r="A83" s="34">
        <v>4</v>
      </c>
      <c r="B83" s="90" t="s">
        <v>73</v>
      </c>
      <c r="C83" s="71"/>
      <c r="D83" s="22" t="s">
        <v>12</v>
      </c>
      <c r="E83" s="61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</row>
    <row r="84" spans="1:20" ht="26.25" customHeight="1" x14ac:dyDescent="0.25">
      <c r="A84" s="34">
        <v>5</v>
      </c>
      <c r="B84" s="90" t="s">
        <v>74</v>
      </c>
      <c r="C84" s="71"/>
      <c r="D84" s="22" t="s">
        <v>12</v>
      </c>
      <c r="E84" s="61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</row>
    <row r="85" spans="1:20" ht="26.25" customHeight="1" x14ac:dyDescent="0.25">
      <c r="A85" s="34">
        <v>6</v>
      </c>
      <c r="B85" s="90" t="s">
        <v>75</v>
      </c>
      <c r="C85" s="71"/>
      <c r="D85" s="22" t="s">
        <v>12</v>
      </c>
      <c r="E85" s="61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</row>
    <row r="86" spans="1:20" ht="26.25" customHeight="1" x14ac:dyDescent="0.25">
      <c r="A86" s="34">
        <v>7</v>
      </c>
      <c r="B86" s="90" t="s">
        <v>76</v>
      </c>
      <c r="C86" s="71"/>
      <c r="D86" s="22" t="s">
        <v>12</v>
      </c>
      <c r="E86" s="61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</row>
    <row r="87" spans="1:20" ht="26.25" customHeight="1" x14ac:dyDescent="0.25">
      <c r="A87" s="34">
        <v>8</v>
      </c>
      <c r="B87" s="86" t="s">
        <v>77</v>
      </c>
      <c r="C87" s="71"/>
      <c r="D87" s="22" t="s">
        <v>12</v>
      </c>
      <c r="E87" s="61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</row>
    <row r="88" spans="1:20" ht="26.25" customHeight="1" thickBot="1" x14ac:dyDescent="0.3">
      <c r="A88" s="75" t="s">
        <v>21</v>
      </c>
      <c r="B88" s="76"/>
      <c r="C88" s="77"/>
      <c r="D88" s="32" cm="1">
        <f t="array" ref="D88">SUM(COUNTIFS(D80:D87,{"SIM";"N/A"}))</f>
        <v>0</v>
      </c>
      <c r="E88" s="56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</row>
    <row r="89" spans="1:20" ht="26.25" customHeight="1" thickBot="1" x14ac:dyDescent="0.3">
      <c r="A89" s="89" t="s">
        <v>78</v>
      </c>
      <c r="B89" s="89"/>
      <c r="C89" s="89"/>
      <c r="D89" s="89"/>
      <c r="E89" s="89"/>
      <c r="F89" s="112" t="s">
        <v>164</v>
      </c>
      <c r="G89" s="113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</row>
    <row r="90" spans="1:20" ht="24" customHeight="1" x14ac:dyDescent="0.25">
      <c r="A90" s="34">
        <v>1</v>
      </c>
      <c r="B90" s="86" t="s">
        <v>79</v>
      </c>
      <c r="C90" s="71"/>
      <c r="D90" s="22" t="s">
        <v>12</v>
      </c>
      <c r="E90" s="60"/>
      <c r="F90" s="45"/>
      <c r="G90" s="46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</row>
    <row r="91" spans="1:20" ht="24" customHeight="1" x14ac:dyDescent="0.25">
      <c r="A91" s="34">
        <v>2</v>
      </c>
      <c r="B91" s="86" t="s">
        <v>80</v>
      </c>
      <c r="C91" s="71"/>
      <c r="D91" s="22" t="s">
        <v>12</v>
      </c>
      <c r="E91" s="60"/>
      <c r="F91" s="45"/>
      <c r="G91" s="46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</row>
    <row r="92" spans="1:20" ht="24" customHeight="1" thickBot="1" x14ac:dyDescent="0.3">
      <c r="A92" s="34">
        <v>3</v>
      </c>
      <c r="B92" s="86" t="s">
        <v>81</v>
      </c>
      <c r="C92" s="73"/>
      <c r="D92" s="22" t="s">
        <v>12</v>
      </c>
      <c r="E92" s="60"/>
      <c r="F92" s="47"/>
      <c r="G92" s="4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</row>
    <row r="93" spans="1:20" ht="24" customHeight="1" x14ac:dyDescent="0.25">
      <c r="A93" s="34">
        <v>4</v>
      </c>
      <c r="B93" s="86" t="s">
        <v>82</v>
      </c>
      <c r="C93" s="71"/>
      <c r="D93" s="22" t="s">
        <v>12</v>
      </c>
      <c r="E93" s="61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  <row r="94" spans="1:20" ht="24" customHeight="1" thickBot="1" x14ac:dyDescent="0.3">
      <c r="A94" s="75" t="s">
        <v>21</v>
      </c>
      <c r="B94" s="76"/>
      <c r="C94" s="77"/>
      <c r="D94" s="32" cm="1">
        <f t="array" ref="D94">SUM(COUNTIFS(D90:D93,{"SIM";"N/A"}))</f>
        <v>0</v>
      </c>
      <c r="E94" s="56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</row>
    <row r="95" spans="1:20" ht="24" customHeight="1" thickBot="1" x14ac:dyDescent="0.3">
      <c r="A95" s="93" t="s">
        <v>83</v>
      </c>
      <c r="B95" s="93"/>
      <c r="C95" s="93"/>
      <c r="D95" s="93"/>
      <c r="E95" s="93"/>
      <c r="F95" s="112" t="s">
        <v>164</v>
      </c>
      <c r="G95" s="113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</row>
    <row r="96" spans="1:20" ht="24" customHeight="1" x14ac:dyDescent="0.25">
      <c r="A96" s="31">
        <v>1</v>
      </c>
      <c r="B96" s="91" t="s">
        <v>84</v>
      </c>
      <c r="C96" s="92"/>
      <c r="D96" s="22" t="s">
        <v>12</v>
      </c>
      <c r="E96" s="54"/>
      <c r="F96" s="45"/>
      <c r="G96" s="46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</row>
    <row r="97" spans="1:20" ht="24" customHeight="1" x14ac:dyDescent="0.25">
      <c r="A97" s="31">
        <v>2</v>
      </c>
      <c r="B97" s="91" t="s">
        <v>85</v>
      </c>
      <c r="C97" s="92"/>
      <c r="D97" s="22" t="s">
        <v>12</v>
      </c>
      <c r="E97" s="54"/>
      <c r="F97" s="45"/>
      <c r="G97" s="46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</row>
    <row r="98" spans="1:20" ht="24" customHeight="1" thickBot="1" x14ac:dyDescent="0.3">
      <c r="A98" s="31">
        <v>3</v>
      </c>
      <c r="B98" s="91" t="s">
        <v>86</v>
      </c>
      <c r="C98" s="92"/>
      <c r="D98" s="22" t="s">
        <v>12</v>
      </c>
      <c r="E98" s="54"/>
      <c r="F98" s="47"/>
      <c r="G98" s="4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</row>
    <row r="99" spans="1:20" ht="24" customHeight="1" x14ac:dyDescent="0.25">
      <c r="A99" s="31">
        <v>4</v>
      </c>
      <c r="B99" s="91" t="s">
        <v>87</v>
      </c>
      <c r="C99" s="92"/>
      <c r="D99" s="22" t="s">
        <v>12</v>
      </c>
      <c r="E99" s="59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</row>
    <row r="100" spans="1:20" ht="24" customHeight="1" x14ac:dyDescent="0.25">
      <c r="A100" s="31">
        <v>5</v>
      </c>
      <c r="B100" s="91" t="s">
        <v>88</v>
      </c>
      <c r="C100" s="92"/>
      <c r="D100" s="22" t="s">
        <v>12</v>
      </c>
      <c r="E100" s="55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</row>
    <row r="101" spans="1:20" ht="24" customHeight="1" x14ac:dyDescent="0.25">
      <c r="A101" s="31">
        <v>6</v>
      </c>
      <c r="B101" s="91" t="s">
        <v>89</v>
      </c>
      <c r="C101" s="92"/>
      <c r="D101" s="22" t="s">
        <v>12</v>
      </c>
      <c r="E101" s="55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</row>
    <row r="102" spans="1:20" ht="24" customHeight="1" x14ac:dyDescent="0.25">
      <c r="A102" s="31">
        <v>7</v>
      </c>
      <c r="B102" s="91" t="s">
        <v>39</v>
      </c>
      <c r="C102" s="92"/>
      <c r="D102" s="22" t="s">
        <v>12</v>
      </c>
      <c r="E102" s="55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</row>
    <row r="103" spans="1:20" ht="24" customHeight="1" thickBot="1" x14ac:dyDescent="0.3">
      <c r="A103" s="67" t="s">
        <v>21</v>
      </c>
      <c r="B103" s="68"/>
      <c r="C103" s="69"/>
      <c r="D103" s="32" cm="1">
        <f t="array" ref="D103">SUM(COUNTIFS(D96:D102,{"SIM";"N/A"}))</f>
        <v>0</v>
      </c>
      <c r="E103" s="56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</row>
    <row r="104" spans="1:20" ht="26.25" customHeight="1" thickBot="1" x14ac:dyDescent="0.3">
      <c r="A104" s="93" t="s">
        <v>90</v>
      </c>
      <c r="B104" s="93"/>
      <c r="C104" s="93"/>
      <c r="D104" s="93"/>
      <c r="E104" s="93"/>
      <c r="F104" s="112" t="s">
        <v>164</v>
      </c>
      <c r="G104" s="113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</row>
    <row r="105" spans="1:20" ht="23.25" customHeight="1" x14ac:dyDescent="0.25">
      <c r="A105" s="31">
        <v>1</v>
      </c>
      <c r="B105" s="78" t="s">
        <v>91</v>
      </c>
      <c r="C105" s="79"/>
      <c r="D105" s="22" t="s">
        <v>12</v>
      </c>
      <c r="E105" s="55"/>
      <c r="F105" s="28"/>
      <c r="G105" s="46"/>
      <c r="H105" s="28"/>
      <c r="I105" s="28"/>
      <c r="J105" s="28"/>
      <c r="K105" s="28"/>
      <c r="L105" s="28"/>
      <c r="M105" s="28"/>
      <c r="N105" s="28"/>
      <c r="O105" s="28"/>
    </row>
    <row r="106" spans="1:20" ht="23.25" customHeight="1" x14ac:dyDescent="0.25">
      <c r="A106" s="31">
        <v>2</v>
      </c>
      <c r="B106" s="78" t="s">
        <v>92</v>
      </c>
      <c r="C106" s="79"/>
      <c r="D106" s="22" t="s">
        <v>12</v>
      </c>
      <c r="E106" s="55"/>
      <c r="F106" s="28"/>
      <c r="G106" s="46"/>
      <c r="H106" s="28"/>
      <c r="I106" s="28"/>
      <c r="J106" s="28"/>
      <c r="K106" s="28"/>
      <c r="L106" s="28"/>
      <c r="M106" s="28"/>
      <c r="N106" s="28"/>
      <c r="O106" s="28"/>
    </row>
    <row r="107" spans="1:20" ht="27.75" customHeight="1" thickBot="1" x14ac:dyDescent="0.3">
      <c r="A107" s="31">
        <v>3</v>
      </c>
      <c r="B107" s="78" t="s">
        <v>93</v>
      </c>
      <c r="C107" s="79"/>
      <c r="D107" s="22" t="s">
        <v>12</v>
      </c>
      <c r="E107" s="55"/>
      <c r="F107" s="63"/>
      <c r="G107" s="48"/>
      <c r="H107" s="28"/>
      <c r="I107" s="28"/>
      <c r="J107" s="28"/>
      <c r="K107" s="28"/>
      <c r="L107" s="28"/>
      <c r="M107" s="28"/>
      <c r="N107" s="28"/>
      <c r="O107" s="28"/>
    </row>
    <row r="108" spans="1:20" ht="23.25" customHeight="1" x14ac:dyDescent="0.25">
      <c r="A108" s="31">
        <v>4</v>
      </c>
      <c r="B108" s="91" t="s">
        <v>94</v>
      </c>
      <c r="C108" s="92"/>
      <c r="D108" s="22" t="s">
        <v>12</v>
      </c>
      <c r="E108" s="55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20" ht="23.25" customHeight="1" x14ac:dyDescent="0.25">
      <c r="A109" s="31">
        <v>5</v>
      </c>
      <c r="B109" s="91" t="s">
        <v>95</v>
      </c>
      <c r="C109" s="92"/>
      <c r="D109" s="22" t="s">
        <v>12</v>
      </c>
      <c r="E109" s="55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20" ht="23.25" customHeight="1" x14ac:dyDescent="0.25">
      <c r="A110" s="31">
        <v>6</v>
      </c>
      <c r="B110" s="78" t="s">
        <v>96</v>
      </c>
      <c r="C110" s="79"/>
      <c r="D110" s="22" t="s">
        <v>12</v>
      </c>
      <c r="E110" s="55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20" ht="23.25" customHeight="1" x14ac:dyDescent="0.25">
      <c r="A111" s="31">
        <v>7</v>
      </c>
      <c r="B111" s="78" t="s">
        <v>97</v>
      </c>
      <c r="C111" s="79"/>
      <c r="D111" s="22" t="s">
        <v>12</v>
      </c>
      <c r="E111" s="55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20" ht="23.25" customHeight="1" x14ac:dyDescent="0.25">
      <c r="A112" s="31">
        <v>8</v>
      </c>
      <c r="B112" s="78" t="s">
        <v>39</v>
      </c>
      <c r="C112" s="79"/>
      <c r="D112" s="22" t="s">
        <v>12</v>
      </c>
      <c r="E112" s="55"/>
      <c r="F112" s="28"/>
      <c r="G112" s="28"/>
      <c r="H112" s="28"/>
      <c r="I112" s="28"/>
      <c r="J112" s="28"/>
      <c r="K112" s="28"/>
      <c r="L112" s="28"/>
      <c r="M112" s="28"/>
      <c r="N112" s="28"/>
      <c r="O112" s="28"/>
    </row>
    <row r="113" spans="1:15" ht="23.25" customHeight="1" thickBot="1" x14ac:dyDescent="0.3">
      <c r="A113" s="67" t="s">
        <v>21</v>
      </c>
      <c r="B113" s="68"/>
      <c r="C113" s="69"/>
      <c r="D113" s="32" cm="1">
        <f t="array" ref="D113">SUM(COUNTIFS(D105:D112,{"SIM";"N/A"}))</f>
        <v>0</v>
      </c>
      <c r="E113" s="56"/>
      <c r="F113" s="28"/>
      <c r="G113" s="28"/>
      <c r="H113" s="28"/>
      <c r="I113" s="28"/>
      <c r="J113" s="28"/>
      <c r="K113" s="28"/>
      <c r="L113" s="28"/>
      <c r="M113" s="28"/>
      <c r="N113" s="28"/>
      <c r="O113" s="28"/>
    </row>
    <row r="114" spans="1:15" ht="26.25" customHeight="1" thickBot="1" x14ac:dyDescent="0.3">
      <c r="A114" s="87" t="s">
        <v>98</v>
      </c>
      <c r="B114" s="88"/>
      <c r="C114" s="88"/>
      <c r="D114" s="88"/>
      <c r="E114" s="88"/>
      <c r="F114" s="112" t="s">
        <v>164</v>
      </c>
      <c r="G114" s="113"/>
      <c r="H114" s="28"/>
      <c r="I114" s="28"/>
      <c r="J114" s="28"/>
      <c r="K114" s="28"/>
      <c r="L114" s="28"/>
      <c r="M114" s="28"/>
      <c r="N114" s="28"/>
      <c r="O114" s="28"/>
    </row>
    <row r="115" spans="1:15" ht="30" customHeight="1" x14ac:dyDescent="0.25">
      <c r="A115" s="33">
        <v>1</v>
      </c>
      <c r="B115" s="72" t="s">
        <v>99</v>
      </c>
      <c r="C115" s="73"/>
      <c r="D115" s="22" t="s">
        <v>12</v>
      </c>
      <c r="E115" s="54"/>
      <c r="F115" s="45"/>
      <c r="G115" s="46"/>
      <c r="H115" s="28"/>
      <c r="I115" s="28"/>
      <c r="J115" s="28"/>
      <c r="K115" s="28"/>
      <c r="L115" s="28"/>
      <c r="M115" s="28"/>
      <c r="N115" s="28"/>
      <c r="O115" s="28"/>
    </row>
    <row r="116" spans="1:15" ht="30" customHeight="1" x14ac:dyDescent="0.25">
      <c r="A116" s="33">
        <v>2</v>
      </c>
      <c r="B116" s="72" t="s">
        <v>100</v>
      </c>
      <c r="C116" s="73"/>
      <c r="D116" s="22" t="s">
        <v>12</v>
      </c>
      <c r="E116" s="54"/>
      <c r="F116" s="45"/>
      <c r="G116" s="46"/>
      <c r="H116" s="28"/>
      <c r="I116" s="28"/>
      <c r="J116" s="28"/>
      <c r="K116" s="28"/>
      <c r="L116" s="28"/>
      <c r="M116" s="28"/>
      <c r="N116" s="28"/>
      <c r="O116" s="28"/>
    </row>
    <row r="117" spans="1:15" ht="23.25" customHeight="1" thickBot="1" x14ac:dyDescent="0.3">
      <c r="A117" s="33">
        <v>3</v>
      </c>
      <c r="B117" s="72" t="s">
        <v>101</v>
      </c>
      <c r="C117" s="71"/>
      <c r="D117" s="22" t="s">
        <v>12</v>
      </c>
      <c r="E117" s="54"/>
      <c r="F117" s="47"/>
      <c r="G117" s="48"/>
      <c r="H117" s="28"/>
      <c r="I117" s="28"/>
      <c r="J117" s="28"/>
      <c r="K117" s="28"/>
      <c r="L117" s="28"/>
      <c r="M117" s="28"/>
      <c r="N117" s="28"/>
      <c r="O117" s="28"/>
    </row>
    <row r="118" spans="1:15" ht="23.25" customHeight="1" x14ac:dyDescent="0.25">
      <c r="A118" s="33">
        <v>4</v>
      </c>
      <c r="B118" s="72" t="s">
        <v>102</v>
      </c>
      <c r="C118" s="71"/>
      <c r="D118" s="22" t="s">
        <v>12</v>
      </c>
      <c r="E118" s="55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 ht="23.25" customHeight="1" x14ac:dyDescent="0.25">
      <c r="A119" s="33">
        <v>5</v>
      </c>
      <c r="B119" s="72" t="s">
        <v>103</v>
      </c>
      <c r="C119" s="71"/>
      <c r="D119" s="22" t="s">
        <v>12</v>
      </c>
      <c r="E119" s="55"/>
      <c r="F119" s="28"/>
      <c r="G119" s="28"/>
      <c r="H119" s="28"/>
      <c r="I119" s="28"/>
      <c r="J119" s="28"/>
      <c r="K119" s="28"/>
      <c r="L119" s="28"/>
      <c r="M119" s="28"/>
      <c r="N119" s="28"/>
      <c r="O119" s="28"/>
    </row>
    <row r="120" spans="1:15" ht="23.25" customHeight="1" x14ac:dyDescent="0.25">
      <c r="A120" s="33">
        <v>6</v>
      </c>
      <c r="B120" s="72" t="s">
        <v>104</v>
      </c>
      <c r="C120" s="71"/>
      <c r="D120" s="22" t="s">
        <v>12</v>
      </c>
      <c r="E120" s="55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15" ht="23.25" customHeight="1" x14ac:dyDescent="0.25">
      <c r="A121" s="33">
        <v>7</v>
      </c>
      <c r="B121" s="72" t="s">
        <v>105</v>
      </c>
      <c r="C121" s="71"/>
      <c r="D121" s="22" t="s">
        <v>12</v>
      </c>
      <c r="E121" s="55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 ht="23.25" customHeight="1" x14ac:dyDescent="0.25">
      <c r="A122" s="33">
        <v>9</v>
      </c>
      <c r="B122" s="72" t="s">
        <v>106</v>
      </c>
      <c r="C122" s="71"/>
      <c r="D122" s="22" t="s">
        <v>12</v>
      </c>
      <c r="E122" s="55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 ht="23.25" customHeight="1" x14ac:dyDescent="0.25">
      <c r="A123" s="33">
        <v>10</v>
      </c>
      <c r="B123" s="72" t="s">
        <v>107</v>
      </c>
      <c r="C123" s="71"/>
      <c r="D123" s="22" t="s">
        <v>12</v>
      </c>
      <c r="E123" s="55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 ht="28.5" customHeight="1" x14ac:dyDescent="0.25">
      <c r="A124" s="33">
        <v>11</v>
      </c>
      <c r="B124" s="94" t="s">
        <v>156</v>
      </c>
      <c r="C124" s="71"/>
      <c r="D124" s="22" t="s">
        <v>12</v>
      </c>
      <c r="E124" s="55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 ht="23.25" customHeight="1" x14ac:dyDescent="0.25">
      <c r="A125" s="33">
        <v>12</v>
      </c>
      <c r="B125" s="104" t="s">
        <v>108</v>
      </c>
      <c r="C125" s="105"/>
      <c r="D125" s="22" t="s">
        <v>12</v>
      </c>
      <c r="E125" s="55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 ht="23.25" customHeight="1" thickBot="1" x14ac:dyDescent="0.3">
      <c r="A126" s="64" t="s">
        <v>21</v>
      </c>
      <c r="B126" s="65"/>
      <c r="C126" s="66"/>
      <c r="D126" s="32" cm="1">
        <f t="array" ref="D126">SUM(COUNTIFS(D115:D125,{"SIM";"N/A"}))</f>
        <v>0</v>
      </c>
      <c r="E126" s="56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 ht="26.25" customHeight="1" thickBot="1" x14ac:dyDescent="0.3">
      <c r="A127" s="87" t="s">
        <v>109</v>
      </c>
      <c r="B127" s="88"/>
      <c r="C127" s="88"/>
      <c r="D127" s="88"/>
      <c r="E127" s="88"/>
      <c r="F127" s="112" t="s">
        <v>164</v>
      </c>
      <c r="G127" s="113"/>
      <c r="H127" s="28"/>
      <c r="I127" s="28"/>
      <c r="J127" s="28"/>
      <c r="K127" s="28"/>
      <c r="L127" s="28"/>
      <c r="M127" s="28"/>
      <c r="N127" s="28"/>
      <c r="O127" s="28"/>
    </row>
    <row r="128" spans="1:15" ht="23.25" customHeight="1" x14ac:dyDescent="0.25">
      <c r="A128" s="31">
        <v>1</v>
      </c>
      <c r="B128" s="72" t="s">
        <v>110</v>
      </c>
      <c r="C128" s="71"/>
      <c r="D128" s="22" t="s">
        <v>12</v>
      </c>
      <c r="E128" s="55"/>
      <c r="F128" s="28"/>
      <c r="G128" s="46"/>
      <c r="H128" s="28"/>
      <c r="I128" s="28"/>
      <c r="J128" s="28"/>
      <c r="K128" s="28"/>
      <c r="L128" s="28"/>
      <c r="M128" s="28"/>
      <c r="N128" s="28"/>
      <c r="O128" s="28"/>
    </row>
    <row r="129" spans="1:15" ht="23.25" customHeight="1" x14ac:dyDescent="0.25">
      <c r="A129" s="31">
        <v>2</v>
      </c>
      <c r="B129" s="72" t="s">
        <v>111</v>
      </c>
      <c r="C129" s="71"/>
      <c r="D129" s="22" t="s">
        <v>12</v>
      </c>
      <c r="E129" s="55"/>
      <c r="F129" s="28"/>
      <c r="G129" s="46"/>
      <c r="H129" s="28"/>
      <c r="I129" s="28"/>
      <c r="J129" s="28"/>
      <c r="K129" s="28"/>
      <c r="L129" s="28"/>
      <c r="M129" s="28"/>
      <c r="N129" s="28"/>
      <c r="O129" s="28"/>
    </row>
    <row r="130" spans="1:15" ht="23.25" customHeight="1" thickBot="1" x14ac:dyDescent="0.3">
      <c r="A130" s="31">
        <v>3</v>
      </c>
      <c r="B130" s="72" t="s">
        <v>112</v>
      </c>
      <c r="C130" s="71"/>
      <c r="D130" s="22" t="s">
        <v>12</v>
      </c>
      <c r="E130" s="55"/>
      <c r="F130" s="63"/>
      <c r="G130" s="48"/>
      <c r="H130" s="28"/>
      <c r="I130" s="28"/>
      <c r="J130" s="28"/>
      <c r="K130" s="28"/>
      <c r="L130" s="28"/>
      <c r="M130" s="28"/>
      <c r="N130" s="28"/>
      <c r="O130" s="28"/>
    </row>
    <row r="131" spans="1:15" ht="23.25" customHeight="1" x14ac:dyDescent="0.25">
      <c r="A131" s="31">
        <v>4</v>
      </c>
      <c r="B131" s="72" t="s">
        <v>113</v>
      </c>
      <c r="C131" s="71"/>
      <c r="D131" s="22" t="s">
        <v>12</v>
      </c>
      <c r="E131" s="55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 ht="23.25" customHeight="1" x14ac:dyDescent="0.25">
      <c r="A132" s="31">
        <v>5</v>
      </c>
      <c r="B132" s="72" t="s">
        <v>114</v>
      </c>
      <c r="C132" s="71"/>
      <c r="D132" s="22" t="s">
        <v>12</v>
      </c>
      <c r="E132" s="55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 ht="23.25" customHeight="1" x14ac:dyDescent="0.25">
      <c r="A133" s="31">
        <v>6</v>
      </c>
      <c r="B133" s="72" t="s">
        <v>115</v>
      </c>
      <c r="C133" s="71"/>
      <c r="D133" s="22" t="s">
        <v>12</v>
      </c>
      <c r="E133" s="55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 ht="23.25" customHeight="1" x14ac:dyDescent="0.25">
      <c r="A134" s="31">
        <v>7</v>
      </c>
      <c r="B134" s="72" t="s">
        <v>116</v>
      </c>
      <c r="C134" s="71"/>
      <c r="D134" s="22" t="s">
        <v>12</v>
      </c>
      <c r="E134" s="55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 ht="23.25" customHeight="1" x14ac:dyDescent="0.25">
      <c r="A135" s="31">
        <v>8</v>
      </c>
      <c r="B135" s="72" t="s">
        <v>117</v>
      </c>
      <c r="C135" s="71"/>
      <c r="D135" s="22" t="s">
        <v>12</v>
      </c>
      <c r="E135" s="55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 ht="23.25" customHeight="1" x14ac:dyDescent="0.25">
      <c r="A136" s="31">
        <v>9</v>
      </c>
      <c r="B136" s="107" t="s">
        <v>118</v>
      </c>
      <c r="C136" s="73"/>
      <c r="D136" s="22" t="s">
        <v>12</v>
      </c>
      <c r="E136" s="55"/>
      <c r="F136" s="28"/>
      <c r="G136" s="28"/>
      <c r="H136" s="28"/>
      <c r="I136" s="28"/>
      <c r="J136" s="28"/>
      <c r="K136" s="28"/>
      <c r="L136" s="28"/>
      <c r="M136" s="28"/>
      <c r="N136" s="28"/>
      <c r="O136" s="28"/>
    </row>
    <row r="137" spans="1:15" ht="23.25" customHeight="1" x14ac:dyDescent="0.25">
      <c r="A137" s="31">
        <v>10</v>
      </c>
      <c r="B137" s="72" t="s">
        <v>119</v>
      </c>
      <c r="C137" s="71"/>
      <c r="D137" s="22" t="s">
        <v>12</v>
      </c>
      <c r="E137" s="55"/>
      <c r="F137" s="28"/>
      <c r="G137" s="28"/>
      <c r="H137" s="28"/>
      <c r="I137" s="28"/>
      <c r="J137" s="28"/>
      <c r="K137" s="28"/>
      <c r="L137" s="28"/>
      <c r="M137" s="28"/>
      <c r="N137" s="28"/>
      <c r="O137" s="28"/>
    </row>
    <row r="138" spans="1:15" ht="25.5" customHeight="1" x14ac:dyDescent="0.25">
      <c r="A138" s="31">
        <v>11</v>
      </c>
      <c r="B138" s="72" t="s">
        <v>120</v>
      </c>
      <c r="C138" s="71"/>
      <c r="D138" s="22" t="s">
        <v>12</v>
      </c>
      <c r="E138" s="55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 ht="23.25" customHeight="1" x14ac:dyDescent="0.25">
      <c r="A139" s="31">
        <v>12</v>
      </c>
      <c r="B139" s="72" t="s">
        <v>121</v>
      </c>
      <c r="C139" s="71"/>
      <c r="D139" s="22" t="s">
        <v>12</v>
      </c>
      <c r="E139" s="55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 ht="23.25" customHeight="1" thickBot="1" x14ac:dyDescent="0.3">
      <c r="A140" s="64" t="s">
        <v>21</v>
      </c>
      <c r="B140" s="65"/>
      <c r="C140" s="66"/>
      <c r="D140" s="32" cm="1">
        <f t="array" ref="D140">SUM(COUNTIFS(D128:D139,{"SIM";"N/A"}))</f>
        <v>0</v>
      </c>
      <c r="E140" s="56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 ht="26.25" customHeight="1" thickBot="1" x14ac:dyDescent="0.3">
      <c r="A141" s="87" t="s">
        <v>122</v>
      </c>
      <c r="B141" s="88"/>
      <c r="C141" s="88"/>
      <c r="D141" s="88"/>
      <c r="E141" s="88"/>
      <c r="F141" s="112" t="s">
        <v>164</v>
      </c>
      <c r="G141" s="113"/>
      <c r="H141" s="28"/>
      <c r="I141" s="28"/>
      <c r="J141" s="28"/>
      <c r="K141" s="28"/>
      <c r="L141" s="28"/>
      <c r="M141" s="28"/>
      <c r="N141" s="28"/>
      <c r="O141" s="28"/>
    </row>
    <row r="142" spans="1:15" ht="23.25" customHeight="1" x14ac:dyDescent="0.25">
      <c r="A142" s="33">
        <v>1</v>
      </c>
      <c r="B142" s="72" t="s">
        <v>123</v>
      </c>
      <c r="C142" s="71"/>
      <c r="D142" s="22" t="s">
        <v>12</v>
      </c>
      <c r="E142" s="55"/>
      <c r="F142" s="45"/>
      <c r="G142" s="46"/>
      <c r="H142" s="28"/>
      <c r="I142" s="28"/>
      <c r="J142" s="28"/>
      <c r="K142" s="28"/>
      <c r="L142" s="28"/>
      <c r="M142" s="28"/>
      <c r="N142" s="28"/>
      <c r="O142" s="28"/>
    </row>
    <row r="143" spans="1:15" ht="23.25" customHeight="1" x14ac:dyDescent="0.25">
      <c r="A143" s="33">
        <v>2</v>
      </c>
      <c r="B143" s="72" t="s">
        <v>124</v>
      </c>
      <c r="C143" s="71"/>
      <c r="D143" s="22" t="s">
        <v>12</v>
      </c>
      <c r="E143" s="55"/>
      <c r="F143" s="45"/>
      <c r="G143" s="46"/>
      <c r="H143" s="28"/>
      <c r="I143" s="28"/>
      <c r="J143" s="28"/>
      <c r="K143" s="28"/>
      <c r="L143" s="28"/>
      <c r="M143" s="28"/>
      <c r="N143" s="28"/>
      <c r="O143" s="28"/>
    </row>
    <row r="144" spans="1:15" ht="23.25" customHeight="1" thickBot="1" x14ac:dyDescent="0.3">
      <c r="A144" s="33">
        <v>3</v>
      </c>
      <c r="B144" s="72" t="s">
        <v>125</v>
      </c>
      <c r="C144" s="71"/>
      <c r="D144" s="22" t="s">
        <v>12</v>
      </c>
      <c r="E144" s="55"/>
      <c r="F144" s="47"/>
      <c r="G144" s="48"/>
      <c r="H144" s="28"/>
      <c r="I144" s="28"/>
      <c r="J144" s="28"/>
      <c r="K144" s="28"/>
      <c r="L144" s="28"/>
      <c r="M144" s="28"/>
      <c r="N144" s="28"/>
      <c r="O144" s="28"/>
    </row>
    <row r="145" spans="1:15" ht="25.5" customHeight="1" x14ac:dyDescent="0.25">
      <c r="A145" s="33">
        <v>4</v>
      </c>
      <c r="B145" s="72" t="s">
        <v>126</v>
      </c>
      <c r="C145" s="71"/>
      <c r="D145" s="22" t="s">
        <v>12</v>
      </c>
      <c r="E145" s="55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 ht="23.25" customHeight="1" x14ac:dyDescent="0.25">
      <c r="A146" s="33">
        <v>5</v>
      </c>
      <c r="B146" s="72" t="s">
        <v>127</v>
      </c>
      <c r="C146" s="71"/>
      <c r="D146" s="22" t="s">
        <v>12</v>
      </c>
      <c r="E146" s="55"/>
      <c r="F146" s="28"/>
      <c r="G146" s="28"/>
      <c r="H146" s="28"/>
      <c r="I146" s="28"/>
      <c r="J146" s="28"/>
      <c r="K146" s="28"/>
      <c r="L146" s="28"/>
      <c r="M146" s="28"/>
      <c r="N146" s="28"/>
      <c r="O146" s="28"/>
    </row>
    <row r="147" spans="1:15" ht="23.25" customHeight="1" x14ac:dyDescent="0.25">
      <c r="A147" s="33">
        <v>6</v>
      </c>
      <c r="B147" s="72" t="s">
        <v>128</v>
      </c>
      <c r="C147" s="71"/>
      <c r="D147" s="22" t="s">
        <v>12</v>
      </c>
      <c r="E147" s="55"/>
      <c r="F147" s="28"/>
      <c r="G147" s="28"/>
      <c r="H147" s="28"/>
      <c r="I147" s="28"/>
      <c r="J147" s="28"/>
      <c r="K147" s="28"/>
      <c r="L147" s="28"/>
      <c r="M147" s="28"/>
      <c r="N147" s="28"/>
      <c r="O147" s="28"/>
    </row>
    <row r="148" spans="1:15" ht="23.25" customHeight="1" x14ac:dyDescent="0.25">
      <c r="A148" s="33">
        <v>7</v>
      </c>
      <c r="B148" s="72" t="s">
        <v>129</v>
      </c>
      <c r="C148" s="71"/>
      <c r="D148" s="22" t="s">
        <v>12</v>
      </c>
      <c r="E148" s="55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 ht="23.25" customHeight="1" thickBot="1" x14ac:dyDescent="0.3">
      <c r="A149" s="64" t="s">
        <v>21</v>
      </c>
      <c r="B149" s="65"/>
      <c r="C149" s="66"/>
      <c r="D149" s="32" cm="1">
        <f t="array" ref="D149">SUM(COUNTIFS(D142:D148,{"SIM";"N/A"}))</f>
        <v>0</v>
      </c>
      <c r="E149" s="56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 ht="26.25" customHeight="1" thickBot="1" x14ac:dyDescent="0.3">
      <c r="A150" s="87" t="s">
        <v>130</v>
      </c>
      <c r="B150" s="88"/>
      <c r="C150" s="88"/>
      <c r="D150" s="88"/>
      <c r="E150" s="88"/>
      <c r="F150" s="112" t="s">
        <v>164</v>
      </c>
      <c r="G150" s="113"/>
      <c r="H150" s="28"/>
      <c r="I150" s="28"/>
      <c r="J150" s="28"/>
      <c r="K150" s="28"/>
      <c r="L150" s="28"/>
      <c r="M150" s="28"/>
      <c r="N150" s="28"/>
      <c r="O150" s="28"/>
    </row>
    <row r="151" spans="1:15" ht="25.5" customHeight="1" x14ac:dyDescent="0.25">
      <c r="A151" s="33">
        <v>1</v>
      </c>
      <c r="B151" s="72" t="s">
        <v>131</v>
      </c>
      <c r="C151" s="71"/>
      <c r="D151" s="22" t="s">
        <v>12</v>
      </c>
      <c r="E151" s="55"/>
      <c r="F151" s="45"/>
      <c r="G151" s="46"/>
      <c r="H151" s="28"/>
      <c r="I151" s="28"/>
      <c r="J151" s="28"/>
      <c r="K151" s="28"/>
      <c r="L151" s="28"/>
      <c r="M151" s="28"/>
      <c r="N151" s="28"/>
      <c r="O151" s="28"/>
    </row>
    <row r="152" spans="1:15" ht="23.25" customHeight="1" x14ac:dyDescent="0.25">
      <c r="A152" s="33">
        <v>2</v>
      </c>
      <c r="B152" s="72" t="s">
        <v>132</v>
      </c>
      <c r="C152" s="71"/>
      <c r="D152" s="22" t="s">
        <v>12</v>
      </c>
      <c r="E152" s="55"/>
      <c r="F152" s="45"/>
      <c r="G152" s="46"/>
      <c r="H152" s="28"/>
      <c r="I152" s="28"/>
      <c r="J152" s="28"/>
      <c r="K152" s="28"/>
      <c r="L152" s="28"/>
      <c r="M152" s="28"/>
      <c r="N152" s="28"/>
      <c r="O152" s="28"/>
    </row>
    <row r="153" spans="1:15" ht="23.25" customHeight="1" thickBot="1" x14ac:dyDescent="0.3">
      <c r="A153" s="33">
        <v>3</v>
      </c>
      <c r="B153" s="70" t="s">
        <v>133</v>
      </c>
      <c r="C153" s="71"/>
      <c r="D153" s="22" t="s">
        <v>12</v>
      </c>
      <c r="E153" s="55"/>
      <c r="F153" s="47"/>
      <c r="G153" s="48"/>
      <c r="H153" s="28"/>
      <c r="I153" s="28"/>
      <c r="J153" s="28"/>
      <c r="K153" s="28"/>
      <c r="L153" s="28"/>
      <c r="M153" s="28"/>
      <c r="N153" s="28"/>
      <c r="O153" s="28"/>
    </row>
    <row r="154" spans="1:15" ht="88.5" customHeight="1" x14ac:dyDescent="0.25">
      <c r="A154" s="33">
        <v>4</v>
      </c>
      <c r="B154" s="70" t="s">
        <v>134</v>
      </c>
      <c r="C154" s="71"/>
      <c r="D154" s="22" t="s">
        <v>12</v>
      </c>
      <c r="E154" s="55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 ht="23.25" customHeight="1" x14ac:dyDescent="0.25">
      <c r="A155" s="33">
        <v>5</v>
      </c>
      <c r="B155" s="104" t="s">
        <v>135</v>
      </c>
      <c r="C155" s="105"/>
      <c r="D155" s="22" t="s">
        <v>12</v>
      </c>
      <c r="E155" s="55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 ht="23.25" customHeight="1" x14ac:dyDescent="0.25">
      <c r="A156" s="33">
        <v>6</v>
      </c>
      <c r="B156" s="106" t="s">
        <v>136</v>
      </c>
      <c r="C156" s="71"/>
      <c r="D156" s="22" t="s">
        <v>12</v>
      </c>
      <c r="E156" s="55"/>
      <c r="F156" s="28"/>
      <c r="G156" s="28"/>
      <c r="H156" s="28"/>
      <c r="I156" s="28"/>
      <c r="J156" s="28"/>
      <c r="K156" s="28"/>
      <c r="L156" s="28"/>
      <c r="M156" s="28"/>
      <c r="N156" s="28"/>
      <c r="O156" s="28"/>
    </row>
    <row r="157" spans="1:15" ht="23.25" customHeight="1" x14ac:dyDescent="0.25">
      <c r="A157" s="33">
        <v>7</v>
      </c>
      <c r="B157" s="70" t="s">
        <v>137</v>
      </c>
      <c r="C157" s="71"/>
      <c r="D157" s="22" t="s">
        <v>12</v>
      </c>
      <c r="E157" s="55"/>
      <c r="F157" s="28"/>
      <c r="G157" s="28"/>
      <c r="H157" s="28"/>
      <c r="I157" s="28"/>
      <c r="J157" s="28"/>
      <c r="K157" s="28"/>
      <c r="L157" s="28"/>
      <c r="M157" s="28"/>
      <c r="N157" s="28"/>
      <c r="O157" s="28"/>
    </row>
    <row r="158" spans="1:15" ht="25.5" customHeight="1" x14ac:dyDescent="0.25">
      <c r="A158" s="33">
        <v>8</v>
      </c>
      <c r="B158" s="70" t="s">
        <v>138</v>
      </c>
      <c r="C158" s="71"/>
      <c r="D158" s="22" t="s">
        <v>12</v>
      </c>
      <c r="E158" s="55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 ht="25.5" customHeight="1" thickBot="1" x14ac:dyDescent="0.3">
      <c r="A159" s="64" t="s">
        <v>21</v>
      </c>
      <c r="B159" s="65"/>
      <c r="C159" s="66"/>
      <c r="D159" s="32" cm="1">
        <f t="array" ref="D159">SUM(COUNTIFS(D151:D158,{"SIM";"N/A"}))</f>
        <v>0</v>
      </c>
      <c r="E159" s="56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 ht="26.25" customHeight="1" thickBot="1" x14ac:dyDescent="0.3">
      <c r="A160" s="87" t="s">
        <v>139</v>
      </c>
      <c r="B160" s="88"/>
      <c r="C160" s="88"/>
      <c r="D160" s="88"/>
      <c r="E160" s="88"/>
      <c r="F160" s="112" t="s">
        <v>164</v>
      </c>
      <c r="G160" s="113"/>
      <c r="H160" s="28"/>
      <c r="I160" s="28"/>
      <c r="J160" s="28"/>
      <c r="K160" s="28"/>
      <c r="L160" s="28"/>
      <c r="M160" s="28"/>
      <c r="N160" s="28"/>
      <c r="O160" s="28"/>
    </row>
    <row r="161" spans="1:15" ht="27" customHeight="1" x14ac:dyDescent="0.25">
      <c r="A161" s="31">
        <v>1</v>
      </c>
      <c r="B161" s="70" t="s">
        <v>140</v>
      </c>
      <c r="C161" s="71"/>
      <c r="D161" s="22" t="s">
        <v>12</v>
      </c>
      <c r="E161" s="54"/>
      <c r="F161" s="45"/>
      <c r="G161" s="46"/>
      <c r="H161" s="28"/>
      <c r="I161" s="28"/>
      <c r="J161" s="28"/>
      <c r="K161" s="28"/>
      <c r="L161" s="28"/>
      <c r="M161" s="28"/>
      <c r="N161" s="28"/>
      <c r="O161" s="28"/>
    </row>
    <row r="162" spans="1:15" ht="27" customHeight="1" x14ac:dyDescent="0.25">
      <c r="A162" s="31">
        <v>2</v>
      </c>
      <c r="B162" s="70" t="s">
        <v>141</v>
      </c>
      <c r="C162" s="71"/>
      <c r="D162" s="22" t="s">
        <v>12</v>
      </c>
      <c r="E162" s="54"/>
      <c r="F162" s="45"/>
      <c r="G162" s="46"/>
      <c r="H162" s="28"/>
      <c r="I162" s="28"/>
      <c r="J162" s="28"/>
      <c r="K162" s="28"/>
      <c r="L162" s="28"/>
      <c r="M162" s="28"/>
      <c r="N162" s="28"/>
      <c r="O162" s="28"/>
    </row>
    <row r="163" spans="1:15" ht="27" customHeight="1" thickBot="1" x14ac:dyDescent="0.3">
      <c r="A163" s="31">
        <v>3</v>
      </c>
      <c r="B163" s="104" t="s">
        <v>142</v>
      </c>
      <c r="C163" s="105"/>
      <c r="D163" s="22" t="s">
        <v>12</v>
      </c>
      <c r="E163" s="54"/>
      <c r="F163" s="47"/>
      <c r="G163" s="48"/>
      <c r="H163" s="28"/>
      <c r="I163" s="28"/>
      <c r="J163" s="28"/>
      <c r="K163" s="28"/>
      <c r="L163" s="28"/>
      <c r="M163" s="28"/>
      <c r="N163" s="28"/>
      <c r="O163" s="28"/>
    </row>
    <row r="164" spans="1:15" ht="27" customHeight="1" x14ac:dyDescent="0.25">
      <c r="A164" s="31">
        <v>4</v>
      </c>
      <c r="B164" s="108" t="s">
        <v>143</v>
      </c>
      <c r="C164" s="109"/>
      <c r="D164" s="22" t="s">
        <v>12</v>
      </c>
      <c r="E164" s="55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 ht="29.25" customHeight="1" x14ac:dyDescent="0.25">
      <c r="A165" s="31">
        <v>5</v>
      </c>
      <c r="B165" s="91" t="s">
        <v>144</v>
      </c>
      <c r="C165" s="92"/>
      <c r="D165" s="22" t="s">
        <v>12</v>
      </c>
      <c r="E165" s="55"/>
      <c r="F165" s="28"/>
      <c r="G165" s="28"/>
      <c r="H165" s="28"/>
      <c r="I165" s="28"/>
      <c r="J165" s="28"/>
      <c r="K165" s="28"/>
      <c r="L165" s="28"/>
      <c r="M165" s="28"/>
      <c r="N165" s="28"/>
      <c r="O165" s="28"/>
    </row>
    <row r="166" spans="1:15" ht="29.25" customHeight="1" x14ac:dyDescent="0.25">
      <c r="A166" s="31">
        <v>6</v>
      </c>
      <c r="B166" s="91" t="s">
        <v>145</v>
      </c>
      <c r="C166" s="92"/>
      <c r="D166" s="22" t="s">
        <v>12</v>
      </c>
      <c r="E166" s="55"/>
      <c r="F166" s="28"/>
      <c r="G166" s="28"/>
      <c r="H166" s="28"/>
      <c r="I166" s="28"/>
      <c r="J166" s="28"/>
      <c r="K166" s="28"/>
      <c r="L166" s="28"/>
      <c r="M166" s="28"/>
      <c r="N166" s="28"/>
      <c r="O166" s="28"/>
    </row>
    <row r="167" spans="1:15" ht="29.25" customHeight="1" x14ac:dyDescent="0.25">
      <c r="A167" s="67" t="s">
        <v>21</v>
      </c>
      <c r="B167" s="68"/>
      <c r="C167" s="69"/>
      <c r="D167" s="32" cm="1">
        <f t="array" ref="D167">SUM(COUNTIFS(D161:D166,{"SIM";"N/A"}))</f>
        <v>0</v>
      </c>
      <c r="E167" s="56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 ht="15.75" customHeight="1" x14ac:dyDescent="0.25">
      <c r="A168" s="28"/>
      <c r="B168" s="28"/>
      <c r="C168" s="35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 ht="15.75" customHeight="1" x14ac:dyDescent="0.25">
      <c r="A169" s="28"/>
      <c r="B169" s="28"/>
      <c r="C169" s="28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 ht="15.75" customHeight="1" x14ac:dyDescent="0.25">
      <c r="A170" s="28"/>
      <c r="B170" s="28"/>
      <c r="C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 ht="15.75" customHeight="1" x14ac:dyDescent="0.25">
      <c r="A171" s="28"/>
      <c r="B171" s="28"/>
      <c r="C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 ht="15.75" customHeight="1" x14ac:dyDescent="0.25">
      <c r="A172" s="28"/>
      <c r="B172" s="28"/>
      <c r="C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</row>
    <row r="173" spans="1:15" ht="15.75" customHeight="1" x14ac:dyDescent="0.25">
      <c r="A173" s="28"/>
      <c r="B173" s="28"/>
      <c r="C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</row>
    <row r="174" spans="1:15" ht="15.75" customHeight="1" x14ac:dyDescent="0.25">
      <c r="A174" s="28"/>
      <c r="B174" s="28"/>
      <c r="C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 ht="15.75" customHeight="1" x14ac:dyDescent="0.25">
      <c r="A175" s="28"/>
      <c r="B175" s="28"/>
      <c r="C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 ht="15.75" customHeight="1" x14ac:dyDescent="0.25">
      <c r="A176" s="28"/>
      <c r="B176" s="28"/>
      <c r="C176" s="28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 ht="15.75" customHeight="1" x14ac:dyDescent="0.25">
      <c r="A177" s="28"/>
      <c r="B177" s="28"/>
      <c r="C177" s="28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 ht="15.75" customHeight="1" x14ac:dyDescent="0.25">
      <c r="A178" s="28"/>
      <c r="B178" s="28"/>
      <c r="C178" s="28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 ht="15.75" customHeight="1" x14ac:dyDescent="0.25">
      <c r="A179" s="28"/>
      <c r="B179" s="28"/>
      <c r="C179" s="28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 ht="15.75" customHeight="1" x14ac:dyDescent="0.25">
      <c r="A180" s="28"/>
      <c r="B180" s="28"/>
      <c r="C180" s="28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 ht="15.75" customHeight="1" x14ac:dyDescent="0.25">
      <c r="A181" s="28"/>
      <c r="B181" s="28"/>
      <c r="C181" s="28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 ht="15.75" customHeight="1" x14ac:dyDescent="0.25">
      <c r="A182" s="28"/>
      <c r="B182" s="28"/>
      <c r="C182" s="28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 ht="15.75" customHeight="1" x14ac:dyDescent="0.25">
      <c r="A183" s="28"/>
      <c r="B183" s="28"/>
      <c r="C183" s="28"/>
      <c r="F183" s="28"/>
      <c r="G183" s="28"/>
      <c r="H183" s="28"/>
      <c r="I183" s="28"/>
      <c r="J183" s="28"/>
      <c r="K183" s="28"/>
      <c r="L183" s="28"/>
      <c r="M183" s="28"/>
      <c r="N183" s="28"/>
      <c r="O183" s="28"/>
    </row>
    <row r="184" spans="1:15" ht="15.75" customHeight="1" x14ac:dyDescent="0.25">
      <c r="A184" s="28"/>
      <c r="B184" s="28"/>
      <c r="C184" s="28"/>
      <c r="F184" s="28"/>
      <c r="G184" s="28"/>
      <c r="H184" s="28"/>
      <c r="I184" s="28"/>
      <c r="J184" s="28"/>
      <c r="K184" s="28"/>
      <c r="L184" s="28"/>
      <c r="M184" s="28"/>
      <c r="N184" s="28"/>
      <c r="O184" s="28"/>
    </row>
    <row r="185" spans="1:15" ht="15.75" customHeight="1" x14ac:dyDescent="0.25">
      <c r="A185" s="28"/>
      <c r="B185" s="28"/>
      <c r="C185" s="28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 ht="15.75" customHeight="1" x14ac:dyDescent="0.25">
      <c r="A186" s="28"/>
      <c r="B186" s="28"/>
      <c r="C186" s="28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 ht="15.75" customHeight="1" x14ac:dyDescent="0.25">
      <c r="A187" s="28"/>
      <c r="B187" s="28"/>
      <c r="C187" s="28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 ht="15.75" customHeight="1" x14ac:dyDescent="0.25">
      <c r="A188" s="28"/>
      <c r="B188" s="28"/>
      <c r="C188" s="28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 ht="15.75" customHeight="1" x14ac:dyDescent="0.25">
      <c r="A189" s="28"/>
      <c r="B189" s="28"/>
      <c r="C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 ht="15.75" customHeight="1" x14ac:dyDescent="0.25">
      <c r="A190" s="28"/>
      <c r="B190" s="28"/>
      <c r="C190" s="28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 ht="15.75" customHeight="1" x14ac:dyDescent="0.25">
      <c r="A191" s="28"/>
      <c r="B191" s="28"/>
      <c r="C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 ht="15.75" customHeight="1" x14ac:dyDescent="0.25">
      <c r="A192" s="28"/>
      <c r="B192" s="28"/>
      <c r="C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 ht="15.75" customHeight="1" x14ac:dyDescent="0.25">
      <c r="A193" s="28"/>
      <c r="B193" s="28"/>
      <c r="C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 ht="15.75" customHeight="1" x14ac:dyDescent="0.25">
      <c r="A194" s="28"/>
      <c r="B194" s="28"/>
      <c r="C194" s="28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 ht="15.75" customHeight="1" x14ac:dyDescent="0.25">
      <c r="A195" s="28"/>
      <c r="B195" s="28"/>
      <c r="C195" s="28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 ht="15.75" customHeight="1" x14ac:dyDescent="0.25">
      <c r="A196" s="28"/>
      <c r="B196" s="28"/>
      <c r="C196" s="28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 ht="15.75" customHeight="1" x14ac:dyDescent="0.25">
      <c r="A197" s="28"/>
      <c r="B197" s="28"/>
      <c r="C197" s="28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 ht="15.75" customHeight="1" x14ac:dyDescent="0.25">
      <c r="A198" s="28"/>
      <c r="B198" s="28"/>
      <c r="C198" s="28"/>
      <c r="F198" s="28"/>
      <c r="G198" s="28"/>
      <c r="H198" s="28"/>
      <c r="I198" s="28"/>
      <c r="J198" s="28"/>
      <c r="K198" s="28"/>
      <c r="L198" s="28"/>
      <c r="M198" s="28"/>
      <c r="N198" s="28"/>
      <c r="O198" s="28"/>
    </row>
    <row r="199" spans="1:15" ht="15.75" customHeight="1" x14ac:dyDescent="0.25">
      <c r="A199" s="28"/>
      <c r="B199" s="28"/>
      <c r="C199" s="28"/>
      <c r="F199" s="28"/>
      <c r="G199" s="28"/>
      <c r="H199" s="28"/>
      <c r="I199" s="28"/>
      <c r="J199" s="28"/>
      <c r="K199" s="28"/>
      <c r="L199" s="28"/>
      <c r="M199" s="28"/>
      <c r="N199" s="28"/>
      <c r="O199" s="28"/>
    </row>
    <row r="200" spans="1:15" ht="15.75" customHeight="1" x14ac:dyDescent="0.25">
      <c r="A200" s="28"/>
      <c r="B200" s="28"/>
      <c r="C200" s="28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 ht="15.75" customHeight="1" x14ac:dyDescent="0.25">
      <c r="A201" s="28"/>
      <c r="B201" s="28"/>
      <c r="C201" s="28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 ht="15.75" customHeight="1" x14ac:dyDescent="0.25">
      <c r="A202" s="28"/>
      <c r="B202" s="28"/>
      <c r="C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 ht="15.75" customHeight="1" x14ac:dyDescent="0.25">
      <c r="A203" s="28"/>
      <c r="B203" s="28"/>
      <c r="C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 ht="15.75" customHeight="1" x14ac:dyDescent="0.25">
      <c r="A204" s="28"/>
      <c r="B204" s="28"/>
      <c r="C204" s="28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 ht="15.75" customHeight="1" x14ac:dyDescent="0.25">
      <c r="A205" s="28"/>
      <c r="B205" s="28"/>
      <c r="C205" s="28"/>
      <c r="F205" s="28"/>
      <c r="G205" s="28"/>
      <c r="H205" s="28"/>
      <c r="I205" s="28"/>
      <c r="J205" s="28"/>
      <c r="K205" s="28"/>
      <c r="L205" s="28"/>
      <c r="M205" s="28"/>
      <c r="N205" s="28"/>
      <c r="O205" s="28"/>
    </row>
    <row r="206" spans="1:15" ht="15.75" customHeight="1" x14ac:dyDescent="0.25">
      <c r="A206" s="28"/>
      <c r="B206" s="28"/>
      <c r="C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</row>
    <row r="207" spans="1:15" ht="15.75" customHeight="1" x14ac:dyDescent="0.25">
      <c r="A207" s="28"/>
      <c r="B207" s="28"/>
      <c r="C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</row>
    <row r="208" spans="1:15" ht="15.75" customHeight="1" x14ac:dyDescent="0.25">
      <c r="A208" s="28"/>
      <c r="B208" s="28"/>
      <c r="C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</row>
    <row r="209" spans="1:15" ht="15.75" customHeight="1" x14ac:dyDescent="0.25">
      <c r="A209" s="28"/>
      <c r="B209" s="28"/>
      <c r="C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</row>
    <row r="210" spans="1:15" ht="15.75" customHeight="1" x14ac:dyDescent="0.25">
      <c r="A210" s="28"/>
      <c r="B210" s="28"/>
      <c r="C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</row>
    <row r="211" spans="1:15" ht="15.75" customHeight="1" x14ac:dyDescent="0.25">
      <c r="A211" s="28"/>
      <c r="B211" s="28"/>
      <c r="C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</row>
    <row r="212" spans="1:15" ht="15.75" customHeight="1" x14ac:dyDescent="0.25">
      <c r="A212" s="28"/>
      <c r="B212" s="28"/>
      <c r="C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</row>
    <row r="213" spans="1:15" ht="15.75" customHeight="1" x14ac:dyDescent="0.25">
      <c r="A213" s="28"/>
      <c r="B213" s="28"/>
      <c r="C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</row>
    <row r="214" spans="1:15" ht="15.75" customHeight="1" x14ac:dyDescent="0.25">
      <c r="A214" s="28"/>
      <c r="B214" s="28"/>
      <c r="C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</row>
    <row r="215" spans="1:15" ht="15.75" customHeight="1" x14ac:dyDescent="0.25">
      <c r="A215" s="28"/>
      <c r="B215" s="28"/>
      <c r="C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</row>
    <row r="216" spans="1:15" ht="15.75" customHeight="1" x14ac:dyDescent="0.25">
      <c r="A216" s="28"/>
      <c r="B216" s="28"/>
      <c r="C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</row>
    <row r="217" spans="1:15" ht="15.75" customHeight="1" x14ac:dyDescent="0.25">
      <c r="A217" s="28"/>
      <c r="B217" s="28"/>
      <c r="C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</row>
    <row r="218" spans="1:15" ht="15.75" customHeight="1" x14ac:dyDescent="0.25">
      <c r="A218" s="28"/>
      <c r="B218" s="28"/>
      <c r="C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</row>
    <row r="219" spans="1:15" ht="15.75" customHeight="1" x14ac:dyDescent="0.25">
      <c r="A219" s="28"/>
      <c r="B219" s="28"/>
      <c r="C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</row>
    <row r="220" spans="1:15" ht="15.75" customHeight="1" x14ac:dyDescent="0.25">
      <c r="A220" s="28"/>
      <c r="B220" s="28"/>
      <c r="C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</row>
    <row r="221" spans="1:15" ht="15.75" customHeight="1" x14ac:dyDescent="0.25">
      <c r="A221" s="28"/>
      <c r="B221" s="28"/>
      <c r="C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</row>
    <row r="222" spans="1:15" ht="15.75" customHeight="1" x14ac:dyDescent="0.25">
      <c r="A222" s="28"/>
      <c r="B222" s="28"/>
      <c r="C222" s="28"/>
      <c r="F222" s="28"/>
      <c r="G222" s="28"/>
      <c r="H222" s="28"/>
      <c r="I222" s="28"/>
      <c r="J222" s="28"/>
      <c r="K222" s="28"/>
      <c r="L222" s="28"/>
      <c r="M222" s="28"/>
      <c r="N222" s="28"/>
      <c r="O222" s="28"/>
    </row>
    <row r="223" spans="1:15" ht="15.75" customHeight="1" x14ac:dyDescent="0.25">
      <c r="A223" s="28"/>
      <c r="B223" s="28"/>
      <c r="C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</row>
    <row r="224" spans="1:15" ht="15.75" customHeight="1" x14ac:dyDescent="0.25">
      <c r="A224" s="28"/>
      <c r="B224" s="28"/>
      <c r="C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</row>
    <row r="225" spans="1:15" ht="15.75" customHeight="1" x14ac:dyDescent="0.25">
      <c r="A225" s="28"/>
      <c r="B225" s="28"/>
      <c r="C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</row>
    <row r="226" spans="1:15" ht="15.75" customHeight="1" x14ac:dyDescent="0.25">
      <c r="A226" s="28"/>
      <c r="B226" s="28"/>
      <c r="C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</row>
    <row r="227" spans="1:15" ht="15.75" customHeight="1" x14ac:dyDescent="0.25">
      <c r="A227" s="28"/>
      <c r="B227" s="28"/>
      <c r="C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</row>
    <row r="228" spans="1:15" ht="15.75" customHeight="1" x14ac:dyDescent="0.25">
      <c r="A228" s="28"/>
      <c r="B228" s="28"/>
      <c r="C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</row>
    <row r="229" spans="1:15" ht="15.75" customHeight="1" x14ac:dyDescent="0.25">
      <c r="A229" s="28"/>
      <c r="B229" s="28"/>
      <c r="C229" s="28"/>
      <c r="F229" s="28"/>
      <c r="G229" s="28"/>
      <c r="H229" s="28"/>
      <c r="I229" s="28"/>
      <c r="J229" s="28"/>
      <c r="K229" s="28"/>
      <c r="L229" s="28"/>
      <c r="M229" s="28"/>
      <c r="N229" s="28"/>
      <c r="O229" s="28"/>
    </row>
    <row r="230" spans="1:15" ht="15.75" customHeight="1" x14ac:dyDescent="0.25">
      <c r="A230" s="28"/>
      <c r="B230" s="28"/>
      <c r="C230" s="28"/>
      <c r="F230" s="28"/>
      <c r="G230" s="28"/>
      <c r="H230" s="28"/>
      <c r="I230" s="28"/>
      <c r="J230" s="28"/>
      <c r="K230" s="28"/>
      <c r="L230" s="28"/>
      <c r="M230" s="28"/>
      <c r="N230" s="28"/>
      <c r="O230" s="28"/>
    </row>
    <row r="231" spans="1:15" ht="15.75" customHeight="1" x14ac:dyDescent="0.25">
      <c r="A231" s="28"/>
      <c r="B231" s="28"/>
      <c r="C231" s="28"/>
      <c r="F231" s="28"/>
      <c r="G231" s="28"/>
      <c r="H231" s="28"/>
      <c r="I231" s="28"/>
      <c r="J231" s="28"/>
      <c r="K231" s="28"/>
      <c r="L231" s="28"/>
      <c r="M231" s="28"/>
      <c r="N231" s="28"/>
      <c r="O231" s="28"/>
    </row>
    <row r="232" spans="1:15" ht="15.75" customHeight="1" x14ac:dyDescent="0.25">
      <c r="A232" s="28"/>
      <c r="B232" s="28"/>
      <c r="C232" s="28"/>
      <c r="F232" s="28"/>
      <c r="G232" s="28"/>
      <c r="H232" s="28"/>
      <c r="I232" s="28"/>
      <c r="J232" s="28"/>
      <c r="K232" s="28"/>
      <c r="L232" s="28"/>
      <c r="M232" s="28"/>
      <c r="N232" s="28"/>
      <c r="O232" s="28"/>
    </row>
    <row r="233" spans="1:15" ht="15.75" customHeight="1" x14ac:dyDescent="0.25">
      <c r="A233" s="28"/>
      <c r="B233" s="28"/>
      <c r="C233" s="28"/>
      <c r="F233" s="28"/>
      <c r="G233" s="28"/>
      <c r="H233" s="28"/>
      <c r="I233" s="28"/>
      <c r="J233" s="28"/>
      <c r="K233" s="28"/>
      <c r="L233" s="28"/>
      <c r="M233" s="28"/>
      <c r="N233" s="28"/>
      <c r="O233" s="28"/>
    </row>
    <row r="234" spans="1:15" ht="15.75" customHeight="1" x14ac:dyDescent="0.25">
      <c r="A234" s="28"/>
      <c r="B234" s="28"/>
      <c r="C234" s="28"/>
      <c r="F234" s="28"/>
      <c r="G234" s="28"/>
      <c r="H234" s="28"/>
      <c r="I234" s="28"/>
      <c r="J234" s="28"/>
      <c r="K234" s="28"/>
      <c r="L234" s="28"/>
      <c r="M234" s="28"/>
      <c r="N234" s="28"/>
      <c r="O234" s="28"/>
    </row>
    <row r="235" spans="1:15" ht="15.75" customHeight="1" x14ac:dyDescent="0.25">
      <c r="A235" s="28"/>
      <c r="B235" s="28"/>
      <c r="C235" s="28"/>
      <c r="F235" s="28"/>
      <c r="G235" s="28"/>
      <c r="H235" s="28"/>
      <c r="I235" s="28"/>
      <c r="J235" s="28"/>
      <c r="K235" s="28"/>
      <c r="L235" s="28"/>
      <c r="M235" s="28"/>
      <c r="N235" s="28"/>
      <c r="O235" s="28"/>
    </row>
    <row r="236" spans="1:15" ht="15.75" customHeight="1" x14ac:dyDescent="0.25">
      <c r="A236" s="28"/>
      <c r="B236" s="28"/>
      <c r="C236" s="28"/>
      <c r="F236" s="28"/>
      <c r="G236" s="28"/>
      <c r="H236" s="28"/>
      <c r="I236" s="28"/>
      <c r="J236" s="28"/>
      <c r="K236" s="28"/>
      <c r="L236" s="28"/>
      <c r="M236" s="28"/>
      <c r="N236" s="28"/>
      <c r="O236" s="28"/>
    </row>
    <row r="237" spans="1:15" ht="15.75" customHeight="1" x14ac:dyDescent="0.25">
      <c r="A237" s="28"/>
      <c r="B237" s="28"/>
      <c r="C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</row>
    <row r="238" spans="1:15" ht="15.75" customHeight="1" x14ac:dyDescent="0.25">
      <c r="A238" s="28"/>
      <c r="B238" s="28"/>
      <c r="C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</row>
    <row r="239" spans="1:15" ht="15.75" customHeight="1" x14ac:dyDescent="0.25">
      <c r="A239" s="28"/>
      <c r="B239" s="28"/>
      <c r="C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</row>
    <row r="240" spans="1:15" ht="15.75" customHeight="1" x14ac:dyDescent="0.25">
      <c r="A240" s="28"/>
      <c r="B240" s="28"/>
      <c r="C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</row>
    <row r="241" spans="1:15" ht="15.75" customHeight="1" x14ac:dyDescent="0.25">
      <c r="A241" s="28"/>
      <c r="B241" s="28"/>
      <c r="C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</row>
    <row r="242" spans="1:15" ht="15.75" customHeight="1" x14ac:dyDescent="0.25">
      <c r="A242" s="28"/>
      <c r="B242" s="28"/>
      <c r="C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</row>
    <row r="243" spans="1:15" ht="15.75" customHeight="1" x14ac:dyDescent="0.25">
      <c r="A243" s="28"/>
      <c r="B243" s="28"/>
      <c r="C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</row>
    <row r="244" spans="1:15" ht="15.75" customHeight="1" x14ac:dyDescent="0.25">
      <c r="A244" s="28"/>
      <c r="B244" s="28"/>
      <c r="C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</row>
    <row r="245" spans="1:15" ht="15.75" customHeight="1" x14ac:dyDescent="0.25">
      <c r="A245" s="28"/>
      <c r="B245" s="28"/>
      <c r="C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</row>
    <row r="246" spans="1:15" ht="15.75" customHeight="1" x14ac:dyDescent="0.25">
      <c r="A246" s="28"/>
      <c r="B246" s="28"/>
      <c r="C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</row>
    <row r="247" spans="1:15" ht="15.75" customHeight="1" x14ac:dyDescent="0.25">
      <c r="A247" s="28"/>
      <c r="B247" s="28"/>
      <c r="C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</row>
    <row r="248" spans="1:15" ht="15.75" customHeight="1" x14ac:dyDescent="0.25">
      <c r="A248" s="28"/>
      <c r="B248" s="28"/>
      <c r="C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</row>
    <row r="249" spans="1:15" ht="15.75" customHeight="1" x14ac:dyDescent="0.25">
      <c r="A249" s="28"/>
      <c r="B249" s="28"/>
      <c r="C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</row>
    <row r="250" spans="1:15" ht="15.75" customHeight="1" x14ac:dyDescent="0.25">
      <c r="A250" s="28"/>
      <c r="B250" s="28"/>
      <c r="C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</row>
    <row r="251" spans="1:15" ht="15.75" customHeight="1" x14ac:dyDescent="0.25">
      <c r="A251" s="28"/>
      <c r="B251" s="28"/>
      <c r="C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</row>
    <row r="252" spans="1:15" ht="15.75" customHeight="1" x14ac:dyDescent="0.25">
      <c r="A252" s="28"/>
      <c r="B252" s="28"/>
      <c r="C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</row>
    <row r="253" spans="1:15" ht="15.75" customHeight="1" x14ac:dyDescent="0.25">
      <c r="A253" s="28"/>
      <c r="B253" s="28"/>
      <c r="C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</row>
    <row r="254" spans="1:15" ht="15.75" customHeight="1" x14ac:dyDescent="0.25">
      <c r="A254" s="28"/>
      <c r="B254" s="28"/>
      <c r="C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</row>
    <row r="255" spans="1:15" ht="15.75" customHeight="1" x14ac:dyDescent="0.25">
      <c r="A255" s="28"/>
      <c r="B255" s="28"/>
      <c r="C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</row>
    <row r="256" spans="1:15" ht="15.75" customHeight="1" x14ac:dyDescent="0.25">
      <c r="A256" s="28"/>
      <c r="B256" s="28"/>
      <c r="C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</row>
    <row r="257" spans="1:15" ht="15.75" customHeight="1" x14ac:dyDescent="0.25">
      <c r="A257" s="28"/>
      <c r="B257" s="28"/>
      <c r="C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</row>
    <row r="258" spans="1:15" ht="15.75" customHeight="1" x14ac:dyDescent="0.25">
      <c r="A258" s="28"/>
      <c r="B258" s="28"/>
      <c r="C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</row>
    <row r="259" spans="1:15" ht="15.75" customHeight="1" x14ac:dyDescent="0.25">
      <c r="A259" s="28"/>
      <c r="B259" s="28"/>
      <c r="C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</row>
    <row r="260" spans="1:15" ht="15.75" customHeight="1" x14ac:dyDescent="0.25">
      <c r="A260" s="28"/>
      <c r="B260" s="28"/>
      <c r="C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</row>
    <row r="261" spans="1:15" ht="15.75" customHeight="1" x14ac:dyDescent="0.25">
      <c r="A261" s="28"/>
      <c r="B261" s="28"/>
      <c r="C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</row>
    <row r="262" spans="1:15" ht="15.75" customHeight="1" x14ac:dyDescent="0.25">
      <c r="A262" s="28"/>
      <c r="B262" s="28"/>
      <c r="C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</row>
    <row r="263" spans="1:15" ht="15.75" customHeight="1" x14ac:dyDescent="0.25">
      <c r="A263" s="28"/>
      <c r="B263" s="28"/>
      <c r="C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</row>
    <row r="264" spans="1:15" ht="15.75" customHeight="1" x14ac:dyDescent="0.25">
      <c r="A264" s="28"/>
      <c r="B264" s="28"/>
      <c r="C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</row>
    <row r="265" spans="1:15" ht="15.75" customHeight="1" x14ac:dyDescent="0.25">
      <c r="A265" s="28"/>
      <c r="B265" s="28"/>
      <c r="C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</row>
    <row r="266" spans="1:15" ht="15.75" customHeight="1" x14ac:dyDescent="0.25">
      <c r="A266" s="28"/>
      <c r="B266" s="28"/>
      <c r="C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</row>
    <row r="267" spans="1:15" ht="15.75" customHeight="1" x14ac:dyDescent="0.25">
      <c r="A267" s="28"/>
      <c r="B267" s="28"/>
      <c r="C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</row>
    <row r="268" spans="1:15" ht="15.75" customHeight="1" x14ac:dyDescent="0.25">
      <c r="A268" s="28"/>
      <c r="B268" s="28"/>
      <c r="C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</row>
    <row r="269" spans="1:15" ht="15.75" customHeight="1" x14ac:dyDescent="0.25">
      <c r="A269" s="28"/>
      <c r="B269" s="28"/>
      <c r="C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</row>
    <row r="270" spans="1:15" ht="15.75" customHeight="1" x14ac:dyDescent="0.25">
      <c r="A270" s="28"/>
      <c r="B270" s="28"/>
      <c r="C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</row>
    <row r="271" spans="1:15" ht="15.75" customHeight="1" x14ac:dyDescent="0.25">
      <c r="A271" s="28"/>
      <c r="B271" s="28"/>
      <c r="C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</row>
    <row r="272" spans="1:15" ht="15.75" customHeight="1" x14ac:dyDescent="0.25">
      <c r="A272" s="28"/>
      <c r="B272" s="28"/>
      <c r="C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</row>
    <row r="273" spans="1:15" ht="15.75" customHeight="1" x14ac:dyDescent="0.25">
      <c r="A273" s="28"/>
      <c r="B273" s="28"/>
      <c r="C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</row>
    <row r="274" spans="1:15" ht="15.75" customHeight="1" x14ac:dyDescent="0.25">
      <c r="A274" s="28"/>
      <c r="B274" s="28"/>
      <c r="C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</row>
    <row r="275" spans="1:15" ht="15.75" customHeight="1" x14ac:dyDescent="0.25">
      <c r="A275" s="28"/>
      <c r="B275" s="28"/>
      <c r="C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</row>
    <row r="276" spans="1:15" ht="15.75" customHeight="1" x14ac:dyDescent="0.25">
      <c r="A276" s="28"/>
      <c r="B276" s="28"/>
      <c r="C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</row>
    <row r="277" spans="1:15" ht="15.75" customHeight="1" x14ac:dyDescent="0.25">
      <c r="A277" s="28"/>
      <c r="B277" s="28"/>
      <c r="C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</row>
    <row r="278" spans="1:15" ht="15.75" customHeight="1" x14ac:dyDescent="0.25">
      <c r="A278" s="28"/>
      <c r="B278" s="28"/>
      <c r="C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</row>
    <row r="279" spans="1:15" ht="15.75" customHeight="1" x14ac:dyDescent="0.25">
      <c r="A279" s="28"/>
      <c r="B279" s="28"/>
      <c r="C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</row>
    <row r="280" spans="1:15" ht="15.75" customHeight="1" x14ac:dyDescent="0.25">
      <c r="A280" s="28"/>
      <c r="B280" s="28"/>
      <c r="C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</row>
    <row r="281" spans="1:15" ht="15.75" customHeight="1" x14ac:dyDescent="0.25">
      <c r="A281" s="28"/>
      <c r="B281" s="28"/>
      <c r="C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</row>
    <row r="282" spans="1:15" ht="15.75" customHeight="1" x14ac:dyDescent="0.25">
      <c r="A282" s="28"/>
      <c r="B282" s="28"/>
      <c r="C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</row>
    <row r="283" spans="1:15" ht="15.75" customHeight="1" x14ac:dyDescent="0.25">
      <c r="A283" s="28"/>
      <c r="B283" s="28"/>
      <c r="C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</row>
    <row r="284" spans="1:15" ht="15.75" customHeight="1" x14ac:dyDescent="0.25">
      <c r="A284" s="28"/>
      <c r="B284" s="28"/>
      <c r="C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</row>
    <row r="285" spans="1:15" ht="15.75" customHeight="1" x14ac:dyDescent="0.25">
      <c r="A285" s="28"/>
      <c r="B285" s="28"/>
      <c r="C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</row>
    <row r="286" spans="1:15" ht="15.75" customHeight="1" x14ac:dyDescent="0.25">
      <c r="A286" s="28"/>
      <c r="B286" s="28"/>
      <c r="C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</row>
    <row r="287" spans="1:15" ht="15.75" customHeight="1" x14ac:dyDescent="0.25">
      <c r="A287" s="28"/>
      <c r="B287" s="28"/>
      <c r="C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</row>
    <row r="288" spans="1:15" ht="15.75" customHeight="1" x14ac:dyDescent="0.25">
      <c r="A288" s="28"/>
      <c r="B288" s="28"/>
      <c r="C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</row>
    <row r="289" spans="1:15" ht="15.75" customHeight="1" x14ac:dyDescent="0.25">
      <c r="A289" s="28"/>
      <c r="B289" s="28"/>
      <c r="C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</row>
    <row r="290" spans="1:15" ht="15.75" customHeight="1" x14ac:dyDescent="0.25">
      <c r="A290" s="28"/>
      <c r="B290" s="28"/>
      <c r="C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</row>
    <row r="291" spans="1:15" ht="15.75" customHeight="1" x14ac:dyDescent="0.25">
      <c r="A291" s="28"/>
      <c r="B291" s="28"/>
      <c r="C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</row>
    <row r="292" spans="1:15" ht="15.75" customHeight="1" x14ac:dyDescent="0.25">
      <c r="A292" s="28"/>
      <c r="B292" s="28"/>
      <c r="C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</row>
    <row r="293" spans="1:15" ht="15.75" customHeight="1" x14ac:dyDescent="0.25">
      <c r="A293" s="28"/>
      <c r="B293" s="28"/>
      <c r="C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</row>
    <row r="294" spans="1:15" ht="15.75" customHeight="1" x14ac:dyDescent="0.25">
      <c r="A294" s="28"/>
      <c r="B294" s="28"/>
      <c r="C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</row>
    <row r="295" spans="1:15" ht="15.75" customHeight="1" x14ac:dyDescent="0.25">
      <c r="A295" s="28"/>
      <c r="B295" s="28"/>
      <c r="C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</row>
    <row r="296" spans="1:15" ht="15.75" customHeight="1" x14ac:dyDescent="0.25">
      <c r="A296" s="28"/>
      <c r="B296" s="28"/>
      <c r="C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</row>
    <row r="297" spans="1:15" ht="15.75" customHeight="1" x14ac:dyDescent="0.25">
      <c r="A297" s="28"/>
      <c r="B297" s="28"/>
      <c r="C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</row>
    <row r="298" spans="1:15" ht="15.75" customHeight="1" x14ac:dyDescent="0.25">
      <c r="A298" s="28"/>
      <c r="B298" s="28"/>
      <c r="C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</row>
    <row r="299" spans="1:15" ht="15.75" customHeight="1" x14ac:dyDescent="0.25">
      <c r="A299" s="28"/>
      <c r="B299" s="28"/>
      <c r="C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</row>
    <row r="300" spans="1:15" ht="15.75" customHeight="1" x14ac:dyDescent="0.25">
      <c r="A300" s="28"/>
      <c r="B300" s="28"/>
      <c r="C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</row>
    <row r="301" spans="1:15" ht="15.75" customHeight="1" x14ac:dyDescent="0.25">
      <c r="A301" s="28"/>
      <c r="B301" s="28"/>
      <c r="C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</row>
    <row r="302" spans="1:15" ht="15.75" customHeight="1" x14ac:dyDescent="0.25">
      <c r="A302" s="28"/>
      <c r="B302" s="28"/>
      <c r="C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</row>
    <row r="303" spans="1:15" ht="15.75" customHeight="1" x14ac:dyDescent="0.25">
      <c r="A303" s="28"/>
      <c r="B303" s="28"/>
      <c r="C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</row>
    <row r="304" spans="1:15" ht="15.75" customHeight="1" x14ac:dyDescent="0.25">
      <c r="A304" s="28"/>
      <c r="B304" s="28"/>
      <c r="C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</row>
    <row r="305" spans="1:15" ht="15.75" customHeight="1" x14ac:dyDescent="0.25">
      <c r="A305" s="28"/>
      <c r="B305" s="28"/>
      <c r="C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</row>
    <row r="306" spans="1:15" ht="15.75" customHeight="1" x14ac:dyDescent="0.25">
      <c r="A306" s="28"/>
      <c r="B306" s="28"/>
      <c r="C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</row>
    <row r="307" spans="1:15" ht="15.75" customHeight="1" x14ac:dyDescent="0.25">
      <c r="A307" s="28"/>
      <c r="B307" s="28"/>
      <c r="C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</row>
    <row r="308" spans="1:15" ht="15.75" customHeight="1" x14ac:dyDescent="0.25">
      <c r="A308" s="28"/>
      <c r="B308" s="28"/>
      <c r="C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</row>
    <row r="309" spans="1:15" ht="15.75" customHeight="1" x14ac:dyDescent="0.25">
      <c r="A309" s="28"/>
      <c r="B309" s="28"/>
      <c r="C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</row>
    <row r="310" spans="1:15" ht="15.75" customHeight="1" x14ac:dyDescent="0.25">
      <c r="A310" s="28"/>
      <c r="B310" s="28"/>
      <c r="C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</row>
    <row r="311" spans="1:15" ht="15.75" customHeight="1" x14ac:dyDescent="0.25">
      <c r="A311" s="28"/>
      <c r="B311" s="28"/>
      <c r="C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</row>
    <row r="312" spans="1:15" ht="15.75" customHeight="1" x14ac:dyDescent="0.25">
      <c r="A312" s="28"/>
      <c r="B312" s="28"/>
      <c r="C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</row>
    <row r="313" spans="1:15" ht="15.75" customHeight="1" x14ac:dyDescent="0.25">
      <c r="A313" s="28"/>
      <c r="B313" s="28"/>
      <c r="C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</row>
    <row r="314" spans="1:15" ht="15.75" customHeight="1" x14ac:dyDescent="0.25">
      <c r="A314" s="28"/>
      <c r="B314" s="28"/>
      <c r="C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</row>
    <row r="315" spans="1:15" ht="15.75" customHeight="1" x14ac:dyDescent="0.25">
      <c r="A315" s="28"/>
      <c r="B315" s="28"/>
      <c r="C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</row>
    <row r="316" spans="1:15" ht="15.75" customHeight="1" x14ac:dyDescent="0.25">
      <c r="A316" s="28"/>
      <c r="B316" s="28"/>
      <c r="C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</row>
    <row r="317" spans="1:15" ht="15.75" customHeight="1" x14ac:dyDescent="0.25">
      <c r="A317" s="28"/>
      <c r="B317" s="28"/>
      <c r="C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</row>
    <row r="318" spans="1:15" ht="15.75" customHeight="1" x14ac:dyDescent="0.25">
      <c r="A318" s="28"/>
      <c r="B318" s="28"/>
      <c r="C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</row>
    <row r="319" spans="1:15" ht="15.75" customHeight="1" x14ac:dyDescent="0.25">
      <c r="A319" s="28"/>
      <c r="B319" s="28"/>
      <c r="C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</row>
    <row r="320" spans="1:15" ht="15.75" customHeight="1" x14ac:dyDescent="0.25">
      <c r="A320" s="28"/>
      <c r="B320" s="28"/>
      <c r="C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</row>
    <row r="321" spans="1:15" ht="15.75" customHeight="1" x14ac:dyDescent="0.25">
      <c r="A321" s="28"/>
      <c r="B321" s="28"/>
      <c r="C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</row>
    <row r="322" spans="1:15" ht="15.75" customHeight="1" x14ac:dyDescent="0.25">
      <c r="A322" s="28"/>
      <c r="B322" s="28"/>
      <c r="C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</row>
    <row r="323" spans="1:15" ht="15.75" customHeight="1" x14ac:dyDescent="0.25">
      <c r="A323" s="28"/>
      <c r="B323" s="28"/>
      <c r="C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</row>
    <row r="324" spans="1:15" ht="15.75" customHeight="1" x14ac:dyDescent="0.25">
      <c r="A324" s="28"/>
      <c r="B324" s="28"/>
      <c r="C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</row>
    <row r="325" spans="1:15" ht="15.75" customHeight="1" x14ac:dyDescent="0.25">
      <c r="A325" s="28"/>
      <c r="B325" s="28"/>
      <c r="C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</row>
    <row r="326" spans="1:15" ht="15.75" customHeight="1" x14ac:dyDescent="0.25">
      <c r="A326" s="28"/>
      <c r="B326" s="28"/>
      <c r="C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</row>
    <row r="327" spans="1:15" ht="15.75" customHeight="1" x14ac:dyDescent="0.25">
      <c r="A327" s="28"/>
      <c r="B327" s="28"/>
      <c r="C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</row>
    <row r="328" spans="1:15" ht="15.75" customHeight="1" x14ac:dyDescent="0.25">
      <c r="A328" s="28"/>
      <c r="B328" s="28"/>
      <c r="C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</row>
    <row r="329" spans="1:15" ht="15.75" customHeight="1" x14ac:dyDescent="0.25">
      <c r="A329" s="28"/>
      <c r="B329" s="28"/>
      <c r="C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</row>
    <row r="330" spans="1:15" ht="15.75" customHeight="1" x14ac:dyDescent="0.25">
      <c r="A330" s="28"/>
      <c r="B330" s="28"/>
      <c r="C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</row>
    <row r="331" spans="1:15" ht="15.75" customHeight="1" x14ac:dyDescent="0.25">
      <c r="A331" s="28"/>
      <c r="B331" s="28"/>
      <c r="C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</row>
    <row r="332" spans="1:15" ht="15.75" customHeight="1" x14ac:dyDescent="0.25">
      <c r="A332" s="28"/>
      <c r="B332" s="28"/>
      <c r="C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</row>
    <row r="333" spans="1:15" ht="15.75" customHeight="1" x14ac:dyDescent="0.25">
      <c r="A333" s="28"/>
      <c r="B333" s="28"/>
      <c r="C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</row>
    <row r="334" spans="1:15" ht="15.75" customHeight="1" x14ac:dyDescent="0.25">
      <c r="A334" s="28"/>
      <c r="B334" s="28"/>
      <c r="C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</row>
    <row r="335" spans="1:15" ht="15.75" customHeight="1" x14ac:dyDescent="0.25">
      <c r="A335" s="28"/>
      <c r="B335" s="28"/>
      <c r="C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</row>
    <row r="336" spans="1:15" ht="15.75" customHeight="1" x14ac:dyDescent="0.25">
      <c r="A336" s="28"/>
      <c r="B336" s="28"/>
      <c r="C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</row>
    <row r="337" spans="1:15" ht="15.75" customHeight="1" x14ac:dyDescent="0.25">
      <c r="A337" s="28"/>
      <c r="B337" s="28"/>
      <c r="C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</row>
    <row r="338" spans="1:15" ht="15.75" customHeight="1" x14ac:dyDescent="0.25">
      <c r="A338" s="28"/>
      <c r="B338" s="28"/>
      <c r="C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</row>
    <row r="339" spans="1:15" ht="15.75" customHeight="1" x14ac:dyDescent="0.25">
      <c r="A339" s="28"/>
      <c r="B339" s="28"/>
      <c r="C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</row>
    <row r="340" spans="1:15" ht="15.75" customHeight="1" x14ac:dyDescent="0.25">
      <c r="A340" s="28"/>
      <c r="B340" s="28"/>
      <c r="C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</row>
    <row r="341" spans="1:15" ht="15.75" customHeight="1" x14ac:dyDescent="0.25">
      <c r="A341" s="28"/>
      <c r="B341" s="28"/>
      <c r="C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</row>
    <row r="342" spans="1:15" ht="15.75" customHeight="1" x14ac:dyDescent="0.25">
      <c r="A342" s="28"/>
      <c r="B342" s="28"/>
      <c r="C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</row>
    <row r="343" spans="1:15" ht="15.75" customHeight="1" x14ac:dyDescent="0.25">
      <c r="A343" s="28"/>
      <c r="B343" s="28"/>
      <c r="C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</row>
    <row r="344" spans="1:15" ht="15.75" customHeight="1" x14ac:dyDescent="0.25">
      <c r="A344" s="28"/>
      <c r="B344" s="28"/>
      <c r="C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</row>
    <row r="345" spans="1:15" ht="15.75" customHeight="1" x14ac:dyDescent="0.25">
      <c r="A345" s="28"/>
      <c r="B345" s="28"/>
      <c r="C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</row>
    <row r="346" spans="1:15" ht="15.75" customHeight="1" x14ac:dyDescent="0.25">
      <c r="A346" s="28"/>
      <c r="B346" s="28"/>
      <c r="C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</row>
    <row r="347" spans="1:15" ht="15.75" customHeight="1" x14ac:dyDescent="0.25">
      <c r="A347" s="28"/>
      <c r="B347" s="28"/>
      <c r="C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</row>
    <row r="348" spans="1:15" ht="15.75" customHeight="1" x14ac:dyDescent="0.25">
      <c r="A348" s="28"/>
      <c r="B348" s="28"/>
      <c r="C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</row>
    <row r="349" spans="1:15" ht="15.75" customHeight="1" x14ac:dyDescent="0.25">
      <c r="A349" s="28"/>
      <c r="B349" s="28"/>
      <c r="C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</row>
    <row r="350" spans="1:15" ht="15.75" customHeight="1" x14ac:dyDescent="0.25">
      <c r="A350" s="28"/>
      <c r="B350" s="28"/>
      <c r="C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</row>
    <row r="351" spans="1:15" ht="15.75" customHeight="1" x14ac:dyDescent="0.25">
      <c r="A351" s="28"/>
      <c r="B351" s="28"/>
      <c r="C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</row>
    <row r="352" spans="1:15" ht="15.75" customHeight="1" x14ac:dyDescent="0.25">
      <c r="A352" s="28"/>
      <c r="B352" s="28"/>
      <c r="C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</row>
    <row r="353" spans="1:15" ht="15.75" customHeight="1" x14ac:dyDescent="0.25">
      <c r="A353" s="28"/>
      <c r="B353" s="28"/>
      <c r="C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</row>
    <row r="354" spans="1:15" ht="15.75" customHeight="1" x14ac:dyDescent="0.25">
      <c r="A354" s="28"/>
      <c r="B354" s="28"/>
      <c r="C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</row>
    <row r="355" spans="1:15" ht="15.75" customHeight="1" x14ac:dyDescent="0.25">
      <c r="A355" s="28"/>
      <c r="B355" s="28"/>
      <c r="C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</row>
    <row r="356" spans="1:15" ht="15.75" customHeight="1" x14ac:dyDescent="0.25">
      <c r="A356" s="28"/>
      <c r="B356" s="28"/>
      <c r="C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</row>
    <row r="357" spans="1:15" ht="15.75" customHeight="1" x14ac:dyDescent="0.25">
      <c r="A357" s="28"/>
      <c r="B357" s="28"/>
      <c r="C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</row>
    <row r="358" spans="1:15" ht="15.75" customHeight="1" x14ac:dyDescent="0.25">
      <c r="A358" s="28"/>
      <c r="B358" s="28"/>
      <c r="C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</row>
    <row r="359" spans="1:15" ht="15.75" customHeight="1" x14ac:dyDescent="0.25">
      <c r="A359" s="28"/>
      <c r="B359" s="28"/>
      <c r="C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</row>
    <row r="360" spans="1:15" ht="15.75" customHeight="1" x14ac:dyDescent="0.25">
      <c r="A360" s="28"/>
      <c r="B360" s="28"/>
      <c r="C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</row>
    <row r="361" spans="1:15" ht="15.75" customHeight="1" x14ac:dyDescent="0.25">
      <c r="A361" s="28"/>
      <c r="B361" s="28"/>
      <c r="C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</row>
    <row r="362" spans="1:15" ht="15.75" customHeight="1" x14ac:dyDescent="0.25">
      <c r="A362" s="28"/>
      <c r="B362" s="28"/>
      <c r="C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</row>
    <row r="363" spans="1:15" ht="15.75" customHeight="1" x14ac:dyDescent="0.25">
      <c r="A363" s="28"/>
      <c r="B363" s="28"/>
      <c r="C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</row>
    <row r="364" spans="1:15" ht="15.75" customHeight="1" x14ac:dyDescent="0.25">
      <c r="A364" s="28"/>
      <c r="B364" s="28"/>
      <c r="C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</row>
    <row r="365" spans="1:15" ht="15.75" customHeight="1" x14ac:dyDescent="0.25">
      <c r="A365" s="28"/>
      <c r="B365" s="28"/>
      <c r="C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</row>
    <row r="366" spans="1:15" ht="15.75" customHeight="1" x14ac:dyDescent="0.25">
      <c r="A366" s="28"/>
      <c r="B366" s="28"/>
      <c r="C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</row>
    <row r="367" spans="1:15" ht="15.75" customHeight="1" x14ac:dyDescent="0.25">
      <c r="A367" s="28"/>
      <c r="B367" s="28"/>
      <c r="C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</row>
    <row r="368" spans="1:15" ht="15.75" customHeight="1" x14ac:dyDescent="0.25">
      <c r="A368" s="28"/>
      <c r="B368" s="28"/>
      <c r="C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</row>
    <row r="369" spans="1:15" ht="15.75" customHeight="1" x14ac:dyDescent="0.25">
      <c r="A369" s="28"/>
      <c r="B369" s="28"/>
      <c r="C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</row>
    <row r="370" spans="1:15" ht="15.75" customHeight="1" x14ac:dyDescent="0.25">
      <c r="A370" s="28"/>
      <c r="B370" s="28"/>
      <c r="C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</row>
    <row r="371" spans="1:15" ht="15.75" customHeight="1" x14ac:dyDescent="0.25">
      <c r="A371" s="28"/>
      <c r="B371" s="28"/>
      <c r="C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</row>
    <row r="372" spans="1:15" ht="15.75" customHeight="1" x14ac:dyDescent="0.25">
      <c r="A372" s="28"/>
      <c r="B372" s="28"/>
      <c r="C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</row>
    <row r="373" spans="1:15" ht="15.75" customHeight="1" x14ac:dyDescent="0.25">
      <c r="A373" s="28"/>
      <c r="B373" s="28"/>
      <c r="C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</row>
    <row r="374" spans="1:15" ht="15.75" customHeight="1" x14ac:dyDescent="0.25">
      <c r="A374" s="28"/>
      <c r="B374" s="28"/>
      <c r="C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</row>
    <row r="375" spans="1:15" ht="15.75" customHeight="1" x14ac:dyDescent="0.25">
      <c r="A375" s="28"/>
      <c r="B375" s="28"/>
      <c r="C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</row>
    <row r="376" spans="1:15" ht="15.75" customHeight="1" x14ac:dyDescent="0.25">
      <c r="A376" s="28"/>
      <c r="B376" s="28"/>
      <c r="C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</row>
    <row r="377" spans="1:15" ht="15.75" customHeight="1" x14ac:dyDescent="0.25">
      <c r="A377" s="28"/>
      <c r="B377" s="28"/>
      <c r="C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</row>
    <row r="378" spans="1:15" ht="15.75" customHeight="1" x14ac:dyDescent="0.25">
      <c r="A378" s="28"/>
      <c r="B378" s="28"/>
      <c r="C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</row>
    <row r="379" spans="1:15" ht="15.75" customHeight="1" x14ac:dyDescent="0.25">
      <c r="A379" s="28"/>
      <c r="B379" s="28"/>
      <c r="C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</row>
    <row r="380" spans="1:15" ht="15.75" customHeight="1" x14ac:dyDescent="0.25">
      <c r="A380" s="28"/>
      <c r="B380" s="28"/>
      <c r="C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</row>
    <row r="381" spans="1:15" ht="15.75" customHeight="1" x14ac:dyDescent="0.25">
      <c r="A381" s="28"/>
      <c r="B381" s="28"/>
      <c r="C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</row>
    <row r="382" spans="1:15" ht="15.75" customHeight="1" x14ac:dyDescent="0.25">
      <c r="A382" s="28"/>
      <c r="B382" s="28"/>
      <c r="C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</row>
    <row r="383" spans="1:15" ht="15.75" customHeight="1" x14ac:dyDescent="0.25">
      <c r="A383" s="28"/>
      <c r="B383" s="28"/>
      <c r="C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</row>
    <row r="384" spans="1:15" ht="15.75" customHeight="1" x14ac:dyDescent="0.25">
      <c r="A384" s="28"/>
      <c r="B384" s="28"/>
      <c r="C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</row>
    <row r="385" spans="1:15" ht="15.75" customHeight="1" x14ac:dyDescent="0.25">
      <c r="A385" s="28"/>
      <c r="B385" s="28"/>
      <c r="C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</row>
    <row r="386" spans="1:15" ht="15.75" customHeight="1" x14ac:dyDescent="0.25">
      <c r="A386" s="28"/>
      <c r="B386" s="28"/>
      <c r="C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</row>
    <row r="387" spans="1:15" ht="15.75" customHeight="1" x14ac:dyDescent="0.25">
      <c r="A387" s="28"/>
      <c r="B387" s="28"/>
      <c r="C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</row>
    <row r="388" spans="1:15" ht="15.75" customHeight="1" x14ac:dyDescent="0.25">
      <c r="A388" s="28"/>
      <c r="B388" s="28"/>
      <c r="C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</row>
    <row r="389" spans="1:15" ht="15.75" customHeight="1" x14ac:dyDescent="0.25">
      <c r="A389" s="28"/>
      <c r="B389" s="28"/>
      <c r="C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</row>
    <row r="390" spans="1:15" ht="15.75" customHeight="1" x14ac:dyDescent="0.25">
      <c r="A390" s="28"/>
      <c r="B390" s="28"/>
      <c r="C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</row>
    <row r="391" spans="1:15" ht="15.75" customHeight="1" x14ac:dyDescent="0.25">
      <c r="A391" s="28"/>
      <c r="B391" s="28"/>
      <c r="C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</row>
    <row r="392" spans="1:15" ht="15.75" customHeight="1" x14ac:dyDescent="0.25">
      <c r="A392" s="28"/>
      <c r="B392" s="28"/>
      <c r="C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</row>
    <row r="393" spans="1:15" ht="15.75" customHeight="1" x14ac:dyDescent="0.25">
      <c r="A393" s="28"/>
      <c r="B393" s="28"/>
      <c r="C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</row>
    <row r="394" spans="1:15" ht="15.75" customHeight="1" x14ac:dyDescent="0.25">
      <c r="A394" s="28"/>
      <c r="B394" s="28"/>
      <c r="C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</row>
    <row r="395" spans="1:15" ht="15.75" customHeight="1" x14ac:dyDescent="0.25">
      <c r="A395" s="28"/>
      <c r="B395" s="28"/>
      <c r="C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</row>
    <row r="396" spans="1:15" ht="15.75" customHeight="1" x14ac:dyDescent="0.25">
      <c r="A396" s="28"/>
      <c r="B396" s="28"/>
      <c r="C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</row>
    <row r="397" spans="1:15" ht="15.75" customHeight="1" x14ac:dyDescent="0.25">
      <c r="A397" s="28"/>
      <c r="B397" s="28"/>
      <c r="C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</row>
    <row r="398" spans="1:15" ht="15.75" customHeight="1" x14ac:dyDescent="0.25">
      <c r="A398" s="28"/>
      <c r="B398" s="28"/>
      <c r="C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</row>
    <row r="399" spans="1:15" ht="15.75" customHeight="1" x14ac:dyDescent="0.25">
      <c r="A399" s="28"/>
      <c r="B399" s="28"/>
      <c r="C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</row>
    <row r="400" spans="1:15" ht="15.75" customHeight="1" x14ac:dyDescent="0.25">
      <c r="A400" s="28"/>
      <c r="B400" s="28"/>
      <c r="C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</row>
    <row r="401" spans="1:15" ht="15.75" customHeight="1" x14ac:dyDescent="0.25">
      <c r="A401" s="28"/>
      <c r="B401" s="28"/>
      <c r="C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</row>
    <row r="402" spans="1:15" ht="15.75" customHeight="1" x14ac:dyDescent="0.25">
      <c r="A402" s="28"/>
      <c r="B402" s="28"/>
      <c r="C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</row>
    <row r="403" spans="1:15" ht="15.75" customHeight="1" x14ac:dyDescent="0.25">
      <c r="A403" s="28"/>
      <c r="B403" s="28"/>
      <c r="C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</row>
    <row r="404" spans="1:15" ht="15.75" customHeight="1" x14ac:dyDescent="0.25">
      <c r="A404" s="28"/>
      <c r="B404" s="28"/>
      <c r="C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</row>
    <row r="405" spans="1:15" ht="15.75" customHeight="1" x14ac:dyDescent="0.25">
      <c r="A405" s="28"/>
      <c r="B405" s="28"/>
      <c r="C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</row>
    <row r="406" spans="1:15" ht="15.75" customHeight="1" x14ac:dyDescent="0.25">
      <c r="A406" s="28"/>
      <c r="B406" s="28"/>
      <c r="C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</row>
    <row r="407" spans="1:15" ht="15.75" customHeight="1" x14ac:dyDescent="0.25">
      <c r="A407" s="28"/>
      <c r="B407" s="28"/>
      <c r="C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</row>
    <row r="408" spans="1:15" ht="15.75" customHeight="1" x14ac:dyDescent="0.25">
      <c r="A408" s="28"/>
      <c r="B408" s="28"/>
      <c r="C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</row>
    <row r="409" spans="1:15" ht="15.75" customHeight="1" x14ac:dyDescent="0.25">
      <c r="A409" s="28"/>
      <c r="B409" s="28"/>
      <c r="C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</row>
    <row r="410" spans="1:15" ht="15.75" customHeight="1" x14ac:dyDescent="0.25">
      <c r="A410" s="28"/>
      <c r="B410" s="28"/>
      <c r="C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</row>
    <row r="411" spans="1:15" ht="15.75" customHeight="1" x14ac:dyDescent="0.25">
      <c r="A411" s="28"/>
      <c r="B411" s="28"/>
      <c r="C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</row>
    <row r="412" spans="1:15" ht="15.75" customHeight="1" x14ac:dyDescent="0.25">
      <c r="A412" s="28"/>
      <c r="B412" s="28"/>
      <c r="C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</row>
    <row r="413" spans="1:15" ht="15.75" customHeight="1" x14ac:dyDescent="0.25">
      <c r="A413" s="28"/>
      <c r="B413" s="28"/>
      <c r="C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</row>
    <row r="414" spans="1:15" ht="15.75" customHeight="1" x14ac:dyDescent="0.25">
      <c r="A414" s="28"/>
      <c r="B414" s="28"/>
      <c r="C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</row>
    <row r="415" spans="1:15" ht="15.75" customHeight="1" x14ac:dyDescent="0.25">
      <c r="A415" s="28"/>
      <c r="B415" s="28"/>
      <c r="C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</row>
    <row r="416" spans="1:15" ht="15.75" customHeight="1" x14ac:dyDescent="0.25">
      <c r="A416" s="28"/>
      <c r="B416" s="28"/>
      <c r="C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</row>
    <row r="417" spans="1:15" ht="15.75" customHeight="1" x14ac:dyDescent="0.25">
      <c r="A417" s="28"/>
      <c r="B417" s="28"/>
      <c r="C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</row>
    <row r="418" spans="1:15" ht="15.75" customHeight="1" x14ac:dyDescent="0.25">
      <c r="A418" s="28"/>
      <c r="B418" s="28"/>
      <c r="C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</row>
    <row r="419" spans="1:15" ht="15.75" customHeight="1" x14ac:dyDescent="0.25">
      <c r="A419" s="28"/>
      <c r="B419" s="28"/>
      <c r="C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</row>
    <row r="420" spans="1:15" ht="15.75" customHeight="1" x14ac:dyDescent="0.25">
      <c r="A420" s="28"/>
      <c r="B420" s="28"/>
      <c r="C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</row>
    <row r="421" spans="1:15" ht="15.75" customHeight="1" x14ac:dyDescent="0.25">
      <c r="A421" s="28"/>
      <c r="B421" s="28"/>
      <c r="C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</row>
    <row r="422" spans="1:15" ht="15.75" customHeight="1" x14ac:dyDescent="0.25">
      <c r="A422" s="28"/>
      <c r="B422" s="28"/>
      <c r="C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</row>
    <row r="423" spans="1:15" ht="15.75" customHeight="1" x14ac:dyDescent="0.25">
      <c r="A423" s="28"/>
      <c r="B423" s="28"/>
      <c r="C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</row>
    <row r="424" spans="1:15" ht="15.75" customHeight="1" x14ac:dyDescent="0.25">
      <c r="A424" s="28"/>
      <c r="B424" s="28"/>
      <c r="C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</row>
    <row r="425" spans="1:15" ht="15.75" customHeight="1" x14ac:dyDescent="0.25">
      <c r="A425" s="28"/>
      <c r="B425" s="28"/>
      <c r="C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</row>
    <row r="426" spans="1:15" ht="15.75" customHeight="1" x14ac:dyDescent="0.25">
      <c r="A426" s="28"/>
      <c r="B426" s="28"/>
      <c r="C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</row>
    <row r="427" spans="1:15" ht="15.75" customHeight="1" x14ac:dyDescent="0.25">
      <c r="A427" s="28"/>
      <c r="B427" s="28"/>
      <c r="C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</row>
    <row r="428" spans="1:15" ht="15.75" customHeight="1" x14ac:dyDescent="0.25">
      <c r="A428" s="28"/>
      <c r="B428" s="28"/>
      <c r="C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</row>
    <row r="429" spans="1:15" ht="15.75" customHeight="1" x14ac:dyDescent="0.25">
      <c r="A429" s="28"/>
      <c r="B429" s="28"/>
      <c r="C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</row>
    <row r="430" spans="1:15" ht="15.75" customHeight="1" x14ac:dyDescent="0.25">
      <c r="A430" s="28"/>
      <c r="B430" s="28"/>
      <c r="C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</row>
    <row r="431" spans="1:15" ht="15.75" customHeight="1" x14ac:dyDescent="0.25">
      <c r="A431" s="28"/>
      <c r="B431" s="28"/>
      <c r="C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</row>
    <row r="432" spans="1:15" ht="15.75" customHeight="1" x14ac:dyDescent="0.25">
      <c r="A432" s="28"/>
      <c r="B432" s="28"/>
      <c r="C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</row>
    <row r="433" spans="1:15" ht="15.75" customHeight="1" x14ac:dyDescent="0.25">
      <c r="A433" s="28"/>
      <c r="B433" s="28"/>
      <c r="C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</row>
    <row r="434" spans="1:15" ht="15.75" customHeight="1" x14ac:dyDescent="0.25">
      <c r="A434" s="28"/>
      <c r="B434" s="28"/>
      <c r="C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</row>
    <row r="435" spans="1:15" ht="15.75" customHeight="1" x14ac:dyDescent="0.25">
      <c r="A435" s="28"/>
      <c r="B435" s="28"/>
      <c r="C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</row>
    <row r="436" spans="1:15" ht="15.75" customHeight="1" x14ac:dyDescent="0.25">
      <c r="A436" s="28"/>
      <c r="B436" s="28"/>
      <c r="C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</row>
    <row r="437" spans="1:15" ht="15.75" customHeight="1" x14ac:dyDescent="0.25">
      <c r="A437" s="28"/>
      <c r="B437" s="28"/>
      <c r="C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</row>
    <row r="438" spans="1:15" ht="15.75" customHeight="1" x14ac:dyDescent="0.25">
      <c r="A438" s="28"/>
      <c r="B438" s="28"/>
      <c r="C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</row>
    <row r="439" spans="1:15" ht="15.75" customHeight="1" x14ac:dyDescent="0.25">
      <c r="A439" s="28"/>
      <c r="B439" s="28"/>
      <c r="C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</row>
    <row r="440" spans="1:15" ht="15.75" customHeight="1" x14ac:dyDescent="0.25">
      <c r="A440" s="28"/>
      <c r="B440" s="28"/>
      <c r="C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</row>
    <row r="441" spans="1:15" ht="15.75" customHeight="1" x14ac:dyDescent="0.25">
      <c r="A441" s="28"/>
      <c r="B441" s="28"/>
      <c r="C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</row>
    <row r="442" spans="1:15" ht="15.75" customHeight="1" x14ac:dyDescent="0.25">
      <c r="A442" s="28"/>
      <c r="B442" s="28"/>
      <c r="C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</row>
    <row r="443" spans="1:15" ht="15.75" customHeight="1" x14ac:dyDescent="0.25">
      <c r="A443" s="28"/>
      <c r="B443" s="28"/>
      <c r="C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</row>
    <row r="444" spans="1:15" ht="15.75" customHeight="1" x14ac:dyDescent="0.25">
      <c r="A444" s="28"/>
      <c r="B444" s="28"/>
      <c r="C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</row>
    <row r="445" spans="1:15" ht="15.75" customHeight="1" x14ac:dyDescent="0.25">
      <c r="A445" s="28"/>
      <c r="B445" s="28"/>
      <c r="C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</row>
    <row r="446" spans="1:15" ht="15.75" customHeight="1" x14ac:dyDescent="0.25">
      <c r="A446" s="28"/>
      <c r="B446" s="28"/>
      <c r="C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</row>
    <row r="447" spans="1:15" ht="15.75" customHeight="1" x14ac:dyDescent="0.25">
      <c r="A447" s="28"/>
      <c r="B447" s="28"/>
      <c r="C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</row>
    <row r="448" spans="1:15" ht="15.75" customHeight="1" x14ac:dyDescent="0.25">
      <c r="A448" s="28"/>
      <c r="B448" s="28"/>
      <c r="C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</row>
    <row r="449" spans="1:15" ht="15.75" customHeight="1" x14ac:dyDescent="0.25">
      <c r="A449" s="28"/>
      <c r="B449" s="28"/>
      <c r="C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</row>
    <row r="450" spans="1:15" ht="15.75" customHeight="1" x14ac:dyDescent="0.25">
      <c r="A450" s="28"/>
      <c r="B450" s="28"/>
      <c r="C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</row>
    <row r="451" spans="1:15" ht="15.75" customHeight="1" x14ac:dyDescent="0.25">
      <c r="A451" s="28"/>
      <c r="B451" s="28"/>
      <c r="C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</row>
    <row r="452" spans="1:15" ht="15.75" customHeight="1" x14ac:dyDescent="0.25">
      <c r="A452" s="28"/>
      <c r="B452" s="28"/>
      <c r="C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</row>
    <row r="453" spans="1:15" ht="15.75" customHeight="1" x14ac:dyDescent="0.25">
      <c r="A453" s="28"/>
      <c r="B453" s="28"/>
      <c r="C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</row>
    <row r="454" spans="1:15" ht="15.75" customHeight="1" x14ac:dyDescent="0.25">
      <c r="A454" s="28"/>
      <c r="B454" s="28"/>
      <c r="C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</row>
    <row r="455" spans="1:15" ht="15.75" customHeight="1" x14ac:dyDescent="0.25">
      <c r="A455" s="28"/>
      <c r="B455" s="28"/>
      <c r="C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</row>
    <row r="456" spans="1:15" ht="15.75" customHeight="1" x14ac:dyDescent="0.25">
      <c r="A456" s="28"/>
      <c r="B456" s="28"/>
      <c r="C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</row>
    <row r="457" spans="1:15" ht="15.75" customHeight="1" x14ac:dyDescent="0.25">
      <c r="A457" s="28"/>
      <c r="B457" s="28"/>
      <c r="C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</row>
    <row r="458" spans="1:15" ht="15.75" customHeight="1" x14ac:dyDescent="0.25">
      <c r="A458" s="28"/>
      <c r="B458" s="28"/>
      <c r="C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</row>
    <row r="459" spans="1:15" ht="15.75" customHeight="1" x14ac:dyDescent="0.25">
      <c r="A459" s="28"/>
      <c r="B459" s="28"/>
      <c r="C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</row>
    <row r="460" spans="1:15" ht="15.75" customHeight="1" x14ac:dyDescent="0.25">
      <c r="A460" s="28"/>
      <c r="B460" s="28"/>
      <c r="C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</row>
    <row r="461" spans="1:15" ht="15.75" customHeight="1" x14ac:dyDescent="0.25">
      <c r="A461" s="28"/>
      <c r="B461" s="28"/>
      <c r="C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</row>
    <row r="462" spans="1:15" ht="15.75" customHeight="1" x14ac:dyDescent="0.25">
      <c r="A462" s="28"/>
      <c r="B462" s="28"/>
      <c r="C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</row>
    <row r="463" spans="1:15" ht="15.75" customHeight="1" x14ac:dyDescent="0.25">
      <c r="A463" s="28"/>
      <c r="B463" s="28"/>
      <c r="C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</row>
    <row r="464" spans="1:15" ht="15.75" customHeight="1" x14ac:dyDescent="0.25">
      <c r="A464" s="28"/>
      <c r="B464" s="28"/>
      <c r="C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</row>
    <row r="465" spans="1:15" ht="15.75" customHeight="1" x14ac:dyDescent="0.25">
      <c r="A465" s="28"/>
      <c r="B465" s="28"/>
      <c r="C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</row>
    <row r="466" spans="1:15" ht="15.75" customHeight="1" x14ac:dyDescent="0.25">
      <c r="A466" s="28"/>
      <c r="B466" s="28"/>
      <c r="C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</row>
    <row r="467" spans="1:15" ht="15.75" customHeight="1" x14ac:dyDescent="0.25">
      <c r="A467" s="28"/>
      <c r="B467" s="28"/>
      <c r="C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</row>
    <row r="468" spans="1:15" ht="15.75" customHeight="1" x14ac:dyDescent="0.25">
      <c r="A468" s="28"/>
      <c r="B468" s="28"/>
      <c r="C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</row>
    <row r="469" spans="1:15" ht="15.75" customHeight="1" x14ac:dyDescent="0.25">
      <c r="A469" s="28"/>
      <c r="B469" s="28"/>
      <c r="C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</row>
    <row r="470" spans="1:15" ht="15.75" customHeight="1" x14ac:dyDescent="0.25">
      <c r="A470" s="28"/>
      <c r="B470" s="28"/>
      <c r="C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</row>
    <row r="471" spans="1:15" ht="15.75" customHeight="1" x14ac:dyDescent="0.25">
      <c r="A471" s="28"/>
      <c r="B471" s="28"/>
      <c r="C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</row>
    <row r="472" spans="1:15" ht="15.75" customHeight="1" x14ac:dyDescent="0.25">
      <c r="A472" s="28"/>
      <c r="B472" s="28"/>
      <c r="C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</row>
    <row r="473" spans="1:15" ht="15.75" customHeight="1" x14ac:dyDescent="0.25">
      <c r="A473" s="28"/>
      <c r="B473" s="28"/>
      <c r="C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</row>
    <row r="474" spans="1:15" ht="15.75" customHeight="1" x14ac:dyDescent="0.25">
      <c r="A474" s="28"/>
      <c r="B474" s="28"/>
      <c r="C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</row>
    <row r="475" spans="1:15" ht="15.75" customHeight="1" x14ac:dyDescent="0.25">
      <c r="A475" s="28"/>
      <c r="B475" s="28"/>
      <c r="C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</row>
    <row r="476" spans="1:15" ht="15.75" customHeight="1" x14ac:dyDescent="0.25">
      <c r="A476" s="28"/>
      <c r="B476" s="28"/>
      <c r="C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</row>
    <row r="477" spans="1:15" ht="15.75" customHeight="1" x14ac:dyDescent="0.25">
      <c r="A477" s="28"/>
      <c r="B477" s="28"/>
      <c r="C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</row>
    <row r="478" spans="1:15" ht="15.75" customHeight="1" x14ac:dyDescent="0.25">
      <c r="A478" s="28"/>
      <c r="B478" s="28"/>
      <c r="C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</row>
    <row r="479" spans="1:15" ht="15.75" customHeight="1" x14ac:dyDescent="0.25">
      <c r="A479" s="28"/>
      <c r="B479" s="28"/>
      <c r="C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</row>
    <row r="480" spans="1:15" ht="15.75" customHeight="1" x14ac:dyDescent="0.25">
      <c r="A480" s="28"/>
      <c r="B480" s="28"/>
      <c r="C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</row>
    <row r="481" spans="1:15" ht="15.75" customHeight="1" x14ac:dyDescent="0.25">
      <c r="A481" s="28"/>
      <c r="B481" s="28"/>
      <c r="C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</row>
    <row r="482" spans="1:15" ht="15.75" customHeight="1" x14ac:dyDescent="0.25">
      <c r="A482" s="28"/>
      <c r="B482" s="28"/>
      <c r="C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</row>
    <row r="483" spans="1:15" ht="15.75" customHeight="1" x14ac:dyDescent="0.25">
      <c r="A483" s="28"/>
      <c r="B483" s="28"/>
      <c r="C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</row>
    <row r="484" spans="1:15" ht="15.75" customHeight="1" x14ac:dyDescent="0.25">
      <c r="A484" s="28"/>
      <c r="B484" s="28"/>
      <c r="C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</row>
    <row r="485" spans="1:15" ht="15.75" customHeight="1" x14ac:dyDescent="0.25">
      <c r="A485" s="28"/>
      <c r="B485" s="28"/>
      <c r="C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</row>
    <row r="486" spans="1:15" ht="15.75" customHeight="1" x14ac:dyDescent="0.25">
      <c r="A486" s="28"/>
      <c r="B486" s="28"/>
      <c r="C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</row>
    <row r="487" spans="1:15" ht="15.75" customHeight="1" x14ac:dyDescent="0.25">
      <c r="A487" s="28"/>
      <c r="B487" s="28"/>
      <c r="C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</row>
    <row r="488" spans="1:15" ht="15.75" customHeight="1" x14ac:dyDescent="0.25">
      <c r="A488" s="28"/>
      <c r="B488" s="28"/>
      <c r="C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</row>
    <row r="489" spans="1:15" ht="15.75" customHeight="1" x14ac:dyDescent="0.25">
      <c r="A489" s="28"/>
      <c r="B489" s="28"/>
      <c r="C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</row>
    <row r="490" spans="1:15" ht="15.75" customHeight="1" x14ac:dyDescent="0.25">
      <c r="A490" s="28"/>
      <c r="B490" s="28"/>
      <c r="C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</row>
    <row r="491" spans="1:15" ht="15.75" customHeight="1" x14ac:dyDescent="0.25">
      <c r="A491" s="28"/>
      <c r="B491" s="28"/>
      <c r="C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</row>
    <row r="492" spans="1:15" ht="15.75" customHeight="1" x14ac:dyDescent="0.25">
      <c r="A492" s="28"/>
      <c r="B492" s="28"/>
      <c r="C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</row>
    <row r="493" spans="1:15" ht="15.75" customHeight="1" x14ac:dyDescent="0.25">
      <c r="A493" s="28"/>
      <c r="B493" s="28"/>
      <c r="C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</row>
    <row r="494" spans="1:15" ht="15.75" customHeight="1" x14ac:dyDescent="0.25">
      <c r="A494" s="28"/>
      <c r="B494" s="28"/>
      <c r="C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</row>
    <row r="495" spans="1:15" ht="15.75" customHeight="1" x14ac:dyDescent="0.25">
      <c r="A495" s="28"/>
      <c r="B495" s="28"/>
      <c r="C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</row>
    <row r="496" spans="1:15" ht="15.75" customHeight="1" x14ac:dyDescent="0.25">
      <c r="A496" s="28"/>
      <c r="B496" s="28"/>
      <c r="C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</row>
    <row r="497" spans="1:15" ht="15.75" customHeight="1" x14ac:dyDescent="0.25">
      <c r="A497" s="28"/>
      <c r="B497" s="28"/>
      <c r="C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</row>
    <row r="498" spans="1:15" ht="15.75" customHeight="1" x14ac:dyDescent="0.25">
      <c r="A498" s="28"/>
      <c r="B498" s="28"/>
      <c r="C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</row>
    <row r="499" spans="1:15" ht="15.75" customHeight="1" x14ac:dyDescent="0.25">
      <c r="A499" s="28"/>
      <c r="B499" s="28"/>
      <c r="C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</row>
    <row r="500" spans="1:15" ht="15.75" customHeight="1" x14ac:dyDescent="0.25">
      <c r="A500" s="28"/>
      <c r="B500" s="28"/>
      <c r="C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</row>
    <row r="501" spans="1:15" ht="15.75" customHeight="1" x14ac:dyDescent="0.25">
      <c r="A501" s="28"/>
      <c r="B501" s="28"/>
      <c r="C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</row>
    <row r="502" spans="1:15" ht="15.75" customHeight="1" x14ac:dyDescent="0.25">
      <c r="A502" s="28"/>
      <c r="B502" s="28"/>
      <c r="C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</row>
    <row r="503" spans="1:15" ht="15.75" customHeight="1" x14ac:dyDescent="0.25">
      <c r="A503" s="28"/>
      <c r="B503" s="28"/>
      <c r="C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</row>
    <row r="504" spans="1:15" ht="15.75" customHeight="1" x14ac:dyDescent="0.25">
      <c r="A504" s="28"/>
      <c r="B504" s="28"/>
      <c r="C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</row>
    <row r="505" spans="1:15" ht="15.75" customHeight="1" x14ac:dyDescent="0.25">
      <c r="A505" s="28"/>
      <c r="B505" s="28"/>
      <c r="C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</row>
    <row r="506" spans="1:15" ht="15.75" customHeight="1" x14ac:dyDescent="0.25">
      <c r="A506" s="28"/>
      <c r="B506" s="28"/>
      <c r="C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</row>
    <row r="507" spans="1:15" ht="15.75" customHeight="1" x14ac:dyDescent="0.25">
      <c r="A507" s="28"/>
      <c r="B507" s="28"/>
      <c r="C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</row>
    <row r="508" spans="1:15" ht="15.75" customHeight="1" x14ac:dyDescent="0.25">
      <c r="A508" s="28"/>
      <c r="B508" s="28"/>
      <c r="C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</row>
    <row r="509" spans="1:15" ht="15.75" customHeight="1" x14ac:dyDescent="0.25">
      <c r="A509" s="28"/>
      <c r="B509" s="28"/>
      <c r="C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</row>
    <row r="510" spans="1:15" ht="15.75" customHeight="1" x14ac:dyDescent="0.25">
      <c r="A510" s="28"/>
      <c r="B510" s="28"/>
      <c r="C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</row>
    <row r="511" spans="1:15" ht="15.75" customHeight="1" x14ac:dyDescent="0.25">
      <c r="A511" s="28"/>
      <c r="B511" s="28"/>
      <c r="C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</row>
    <row r="512" spans="1:15" ht="15.75" customHeight="1" x14ac:dyDescent="0.25">
      <c r="A512" s="28"/>
      <c r="B512" s="28"/>
      <c r="C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</row>
    <row r="513" spans="1:15" ht="15.75" customHeight="1" x14ac:dyDescent="0.25">
      <c r="A513" s="28"/>
      <c r="B513" s="28"/>
      <c r="C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</row>
    <row r="514" spans="1:15" ht="15.75" customHeight="1" x14ac:dyDescent="0.25">
      <c r="A514" s="28"/>
      <c r="B514" s="28"/>
      <c r="C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</row>
    <row r="515" spans="1:15" ht="15.75" customHeight="1" x14ac:dyDescent="0.25">
      <c r="A515" s="28"/>
      <c r="B515" s="28"/>
      <c r="C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</row>
    <row r="516" spans="1:15" ht="15.75" customHeight="1" x14ac:dyDescent="0.25">
      <c r="A516" s="28"/>
      <c r="B516" s="28"/>
      <c r="C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</row>
    <row r="517" spans="1:15" ht="15.75" customHeight="1" x14ac:dyDescent="0.25">
      <c r="A517" s="28"/>
      <c r="B517" s="28"/>
      <c r="C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</row>
    <row r="518" spans="1:15" ht="15.75" customHeight="1" x14ac:dyDescent="0.25">
      <c r="A518" s="28"/>
      <c r="B518" s="28"/>
      <c r="C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</row>
    <row r="519" spans="1:15" ht="15.75" customHeight="1" x14ac:dyDescent="0.25">
      <c r="A519" s="28"/>
      <c r="B519" s="28"/>
      <c r="C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</row>
    <row r="520" spans="1:15" ht="15.75" customHeight="1" x14ac:dyDescent="0.25">
      <c r="A520" s="28"/>
      <c r="B520" s="28"/>
      <c r="C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</row>
    <row r="521" spans="1:15" ht="15.75" customHeight="1" x14ac:dyDescent="0.25">
      <c r="A521" s="28"/>
      <c r="B521" s="28"/>
      <c r="C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</row>
    <row r="522" spans="1:15" ht="15.75" customHeight="1" x14ac:dyDescent="0.25">
      <c r="A522" s="28"/>
      <c r="B522" s="28"/>
      <c r="C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</row>
    <row r="523" spans="1:15" ht="15.75" customHeight="1" x14ac:dyDescent="0.25">
      <c r="A523" s="28"/>
      <c r="B523" s="28"/>
      <c r="C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</row>
    <row r="524" spans="1:15" ht="15.75" customHeight="1" x14ac:dyDescent="0.25">
      <c r="A524" s="28"/>
      <c r="B524" s="28"/>
      <c r="C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</row>
    <row r="525" spans="1:15" ht="15.75" customHeight="1" x14ac:dyDescent="0.25">
      <c r="A525" s="28"/>
      <c r="B525" s="28"/>
      <c r="C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</row>
    <row r="526" spans="1:15" ht="15.75" customHeight="1" x14ac:dyDescent="0.25">
      <c r="A526" s="28"/>
      <c r="B526" s="28"/>
      <c r="C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</row>
    <row r="527" spans="1:15" ht="15.75" customHeight="1" x14ac:dyDescent="0.25">
      <c r="A527" s="28"/>
      <c r="B527" s="28"/>
      <c r="C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</row>
    <row r="528" spans="1:15" ht="15.75" customHeight="1" x14ac:dyDescent="0.25">
      <c r="A528" s="28"/>
      <c r="B528" s="28"/>
      <c r="C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</row>
    <row r="529" spans="1:15" ht="15.75" customHeight="1" x14ac:dyDescent="0.25">
      <c r="A529" s="28"/>
      <c r="B529" s="28"/>
      <c r="C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</row>
    <row r="530" spans="1:15" ht="15.75" customHeight="1" x14ac:dyDescent="0.25">
      <c r="A530" s="28"/>
      <c r="B530" s="28"/>
      <c r="C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</row>
    <row r="531" spans="1:15" ht="15.75" customHeight="1" x14ac:dyDescent="0.25">
      <c r="A531" s="28"/>
      <c r="B531" s="28"/>
      <c r="C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</row>
    <row r="532" spans="1:15" ht="15.75" customHeight="1" x14ac:dyDescent="0.25">
      <c r="A532" s="28"/>
      <c r="B532" s="28"/>
      <c r="C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</row>
    <row r="533" spans="1:15" ht="15.75" customHeight="1" x14ac:dyDescent="0.25">
      <c r="A533" s="28"/>
      <c r="B533" s="28"/>
      <c r="C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</row>
    <row r="534" spans="1:15" ht="15.75" customHeight="1" x14ac:dyDescent="0.25">
      <c r="A534" s="28"/>
      <c r="B534" s="28"/>
      <c r="C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</row>
    <row r="535" spans="1:15" ht="15.75" customHeight="1" x14ac:dyDescent="0.25">
      <c r="A535" s="28"/>
      <c r="B535" s="28"/>
      <c r="C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</row>
    <row r="536" spans="1:15" ht="15.75" customHeight="1" x14ac:dyDescent="0.25">
      <c r="A536" s="28"/>
      <c r="B536" s="28"/>
      <c r="C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</row>
    <row r="537" spans="1:15" ht="15.75" customHeight="1" x14ac:dyDescent="0.25">
      <c r="A537" s="28"/>
      <c r="B537" s="28"/>
      <c r="C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</row>
    <row r="538" spans="1:15" ht="15.75" customHeight="1" x14ac:dyDescent="0.25">
      <c r="A538" s="28"/>
      <c r="B538" s="28"/>
      <c r="C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</row>
    <row r="539" spans="1:15" ht="15.75" customHeight="1" x14ac:dyDescent="0.25">
      <c r="A539" s="28"/>
      <c r="B539" s="28"/>
      <c r="C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</row>
    <row r="540" spans="1:15" ht="15.75" customHeight="1" x14ac:dyDescent="0.25">
      <c r="A540" s="28"/>
      <c r="B540" s="28"/>
      <c r="C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</row>
    <row r="541" spans="1:15" ht="15.75" customHeight="1" x14ac:dyDescent="0.25">
      <c r="A541" s="28"/>
      <c r="B541" s="28"/>
      <c r="C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</row>
    <row r="542" spans="1:15" ht="15.75" customHeight="1" x14ac:dyDescent="0.25">
      <c r="A542" s="28"/>
      <c r="B542" s="28"/>
      <c r="C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</row>
    <row r="543" spans="1:15" ht="15.75" customHeight="1" x14ac:dyDescent="0.25">
      <c r="A543" s="28"/>
      <c r="B543" s="28"/>
      <c r="C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</row>
    <row r="544" spans="1:15" ht="15.75" customHeight="1" x14ac:dyDescent="0.25">
      <c r="A544" s="28"/>
      <c r="B544" s="28"/>
      <c r="C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</row>
    <row r="545" spans="1:15" ht="15.75" customHeight="1" x14ac:dyDescent="0.25">
      <c r="A545" s="28"/>
      <c r="B545" s="28"/>
      <c r="C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</row>
    <row r="546" spans="1:15" ht="15.75" customHeight="1" x14ac:dyDescent="0.25">
      <c r="A546" s="28"/>
      <c r="B546" s="28"/>
      <c r="C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</row>
    <row r="547" spans="1:15" ht="15.75" customHeight="1" x14ac:dyDescent="0.25">
      <c r="A547" s="28"/>
      <c r="B547" s="28"/>
      <c r="C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</row>
    <row r="548" spans="1:15" ht="15.75" customHeight="1" x14ac:dyDescent="0.25">
      <c r="A548" s="28"/>
      <c r="B548" s="28"/>
      <c r="C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</row>
    <row r="549" spans="1:15" ht="15.75" customHeight="1" x14ac:dyDescent="0.25">
      <c r="A549" s="28"/>
      <c r="B549" s="28"/>
      <c r="C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</row>
    <row r="550" spans="1:15" ht="15.75" customHeight="1" x14ac:dyDescent="0.25">
      <c r="A550" s="28"/>
      <c r="B550" s="28"/>
      <c r="C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</row>
    <row r="551" spans="1:15" ht="15.75" customHeight="1" x14ac:dyDescent="0.25">
      <c r="A551" s="28"/>
      <c r="B551" s="28"/>
      <c r="C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</row>
    <row r="552" spans="1:15" ht="15.75" customHeight="1" x14ac:dyDescent="0.25">
      <c r="A552" s="28"/>
      <c r="B552" s="28"/>
      <c r="C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</row>
    <row r="553" spans="1:15" ht="15.75" customHeight="1" x14ac:dyDescent="0.25">
      <c r="A553" s="28"/>
      <c r="B553" s="28"/>
      <c r="C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</row>
    <row r="554" spans="1:15" ht="15.75" customHeight="1" x14ac:dyDescent="0.25">
      <c r="A554" s="28"/>
      <c r="B554" s="28"/>
      <c r="C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</row>
    <row r="555" spans="1:15" ht="15.75" customHeight="1" x14ac:dyDescent="0.25">
      <c r="A555" s="28"/>
      <c r="B555" s="28"/>
      <c r="C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</row>
    <row r="556" spans="1:15" ht="15.75" customHeight="1" x14ac:dyDescent="0.25">
      <c r="A556" s="28"/>
      <c r="B556" s="28"/>
      <c r="C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</row>
    <row r="557" spans="1:15" ht="15.75" customHeight="1" x14ac:dyDescent="0.25">
      <c r="A557" s="28"/>
      <c r="B557" s="28"/>
      <c r="C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</row>
    <row r="558" spans="1:15" ht="15.75" customHeight="1" x14ac:dyDescent="0.25">
      <c r="A558" s="28"/>
      <c r="B558" s="28"/>
      <c r="C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</row>
    <row r="559" spans="1:15" ht="15.75" customHeight="1" x14ac:dyDescent="0.25">
      <c r="A559" s="28"/>
      <c r="B559" s="28"/>
      <c r="C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</row>
    <row r="560" spans="1:15" ht="15.75" customHeight="1" x14ac:dyDescent="0.25">
      <c r="A560" s="28"/>
      <c r="B560" s="28"/>
      <c r="C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</row>
    <row r="561" spans="1:15" ht="15.75" customHeight="1" x14ac:dyDescent="0.25">
      <c r="A561" s="28"/>
      <c r="B561" s="28"/>
      <c r="C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</row>
    <row r="562" spans="1:15" ht="15.75" customHeight="1" x14ac:dyDescent="0.25">
      <c r="A562" s="28"/>
      <c r="B562" s="28"/>
      <c r="C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</row>
    <row r="563" spans="1:15" ht="15.75" customHeight="1" x14ac:dyDescent="0.25">
      <c r="A563" s="28"/>
      <c r="B563" s="28"/>
      <c r="C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</row>
    <row r="564" spans="1:15" ht="15.75" customHeight="1" x14ac:dyDescent="0.25">
      <c r="A564" s="28"/>
      <c r="B564" s="28"/>
      <c r="C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</row>
    <row r="565" spans="1:15" ht="15.75" customHeight="1" x14ac:dyDescent="0.25">
      <c r="A565" s="28"/>
      <c r="B565" s="28"/>
      <c r="C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</row>
    <row r="566" spans="1:15" ht="15.75" customHeight="1" x14ac:dyDescent="0.25">
      <c r="A566" s="28"/>
      <c r="B566" s="28"/>
      <c r="C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</row>
    <row r="567" spans="1:15" ht="15.75" customHeight="1" x14ac:dyDescent="0.25">
      <c r="A567" s="28"/>
      <c r="B567" s="28"/>
      <c r="C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</row>
    <row r="568" spans="1:15" ht="15.75" customHeight="1" x14ac:dyDescent="0.25">
      <c r="A568" s="28"/>
      <c r="B568" s="28"/>
      <c r="C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</row>
    <row r="569" spans="1:15" ht="15.75" customHeight="1" x14ac:dyDescent="0.25">
      <c r="A569" s="28"/>
      <c r="B569" s="28"/>
      <c r="C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</row>
    <row r="570" spans="1:15" ht="15.75" customHeight="1" x14ac:dyDescent="0.25">
      <c r="A570" s="28"/>
      <c r="B570" s="28"/>
      <c r="C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</row>
    <row r="571" spans="1:15" ht="15.75" customHeight="1" x14ac:dyDescent="0.25">
      <c r="A571" s="28"/>
      <c r="B571" s="28"/>
      <c r="C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</row>
    <row r="572" spans="1:15" ht="15.75" customHeight="1" x14ac:dyDescent="0.25">
      <c r="A572" s="28"/>
      <c r="B572" s="28"/>
      <c r="C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</row>
    <row r="573" spans="1:15" ht="15.75" customHeight="1" x14ac:dyDescent="0.25">
      <c r="A573" s="28"/>
      <c r="B573" s="28"/>
      <c r="C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</row>
    <row r="574" spans="1:15" ht="15.75" customHeight="1" x14ac:dyDescent="0.25">
      <c r="A574" s="28"/>
      <c r="B574" s="28"/>
      <c r="C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</row>
    <row r="575" spans="1:15" ht="15.75" customHeight="1" x14ac:dyDescent="0.25">
      <c r="A575" s="28"/>
      <c r="B575" s="28"/>
      <c r="C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</row>
    <row r="576" spans="1:15" ht="15.75" customHeight="1" x14ac:dyDescent="0.25">
      <c r="A576" s="28"/>
      <c r="B576" s="28"/>
      <c r="C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</row>
    <row r="577" spans="1:15" ht="15.75" customHeight="1" x14ac:dyDescent="0.25">
      <c r="A577" s="28"/>
      <c r="B577" s="28"/>
      <c r="C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</row>
    <row r="578" spans="1:15" ht="15.75" customHeight="1" x14ac:dyDescent="0.25">
      <c r="A578" s="28"/>
      <c r="B578" s="28"/>
      <c r="C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</row>
    <row r="579" spans="1:15" ht="15.75" customHeight="1" x14ac:dyDescent="0.25">
      <c r="A579" s="28"/>
      <c r="B579" s="28"/>
      <c r="C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</row>
    <row r="580" spans="1:15" ht="15.75" customHeight="1" x14ac:dyDescent="0.25">
      <c r="A580" s="28"/>
      <c r="B580" s="28"/>
      <c r="C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</row>
    <row r="581" spans="1:15" ht="15.75" customHeight="1" x14ac:dyDescent="0.25">
      <c r="A581" s="28"/>
      <c r="B581" s="28"/>
      <c r="C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</row>
    <row r="582" spans="1:15" ht="15.75" customHeight="1" x14ac:dyDescent="0.25">
      <c r="A582" s="28"/>
      <c r="B582" s="28"/>
      <c r="C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</row>
    <row r="583" spans="1:15" ht="15.75" customHeight="1" x14ac:dyDescent="0.25">
      <c r="A583" s="28"/>
      <c r="B583" s="28"/>
      <c r="C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</row>
    <row r="584" spans="1:15" ht="15.75" customHeight="1" x14ac:dyDescent="0.25">
      <c r="A584" s="28"/>
      <c r="B584" s="28"/>
      <c r="C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</row>
    <row r="585" spans="1:15" ht="15.75" customHeight="1" x14ac:dyDescent="0.25">
      <c r="A585" s="28"/>
      <c r="B585" s="28"/>
      <c r="C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</row>
    <row r="586" spans="1:15" ht="15.75" customHeight="1" x14ac:dyDescent="0.25">
      <c r="A586" s="28"/>
      <c r="B586" s="28"/>
      <c r="C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</row>
    <row r="587" spans="1:15" ht="15.75" customHeight="1" x14ac:dyDescent="0.25">
      <c r="A587" s="28"/>
      <c r="B587" s="28"/>
      <c r="C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</row>
    <row r="588" spans="1:15" ht="15.75" customHeight="1" x14ac:dyDescent="0.25">
      <c r="A588" s="28"/>
      <c r="B588" s="28"/>
      <c r="C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</row>
    <row r="589" spans="1:15" ht="15.75" customHeight="1" x14ac:dyDescent="0.25">
      <c r="A589" s="28"/>
      <c r="B589" s="28"/>
      <c r="C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</row>
    <row r="590" spans="1:15" ht="15.75" customHeight="1" x14ac:dyDescent="0.25">
      <c r="A590" s="28"/>
      <c r="B590" s="28"/>
      <c r="C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</row>
    <row r="591" spans="1:15" ht="15.75" customHeight="1" x14ac:dyDescent="0.25">
      <c r="A591" s="28"/>
      <c r="B591" s="28"/>
      <c r="C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</row>
    <row r="592" spans="1:15" ht="15.75" customHeight="1" x14ac:dyDescent="0.25">
      <c r="A592" s="28"/>
      <c r="B592" s="28"/>
      <c r="C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</row>
    <row r="593" spans="1:15" ht="15.75" customHeight="1" x14ac:dyDescent="0.25">
      <c r="A593" s="28"/>
      <c r="B593" s="28"/>
      <c r="C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</row>
    <row r="594" spans="1:15" ht="15.75" customHeight="1" x14ac:dyDescent="0.25">
      <c r="A594" s="28"/>
      <c r="B594" s="28"/>
      <c r="C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</row>
    <row r="595" spans="1:15" ht="15.75" customHeight="1" x14ac:dyDescent="0.25">
      <c r="A595" s="28"/>
      <c r="B595" s="28"/>
      <c r="C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</row>
    <row r="596" spans="1:15" ht="15.75" customHeight="1" x14ac:dyDescent="0.25">
      <c r="A596" s="28"/>
      <c r="B596" s="28"/>
      <c r="C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</row>
    <row r="597" spans="1:15" ht="15.75" customHeight="1" x14ac:dyDescent="0.25">
      <c r="A597" s="28"/>
      <c r="B597" s="28"/>
      <c r="C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</row>
    <row r="598" spans="1:15" ht="15.75" customHeight="1" x14ac:dyDescent="0.25">
      <c r="A598" s="28"/>
      <c r="B598" s="28"/>
      <c r="C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</row>
    <row r="599" spans="1:15" ht="15.75" customHeight="1" x14ac:dyDescent="0.25">
      <c r="A599" s="28"/>
      <c r="B599" s="28"/>
      <c r="C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</row>
    <row r="600" spans="1:15" ht="15.75" customHeight="1" x14ac:dyDescent="0.25">
      <c r="A600" s="28"/>
      <c r="B600" s="28"/>
      <c r="C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</row>
    <row r="601" spans="1:15" ht="15.75" customHeight="1" x14ac:dyDescent="0.25">
      <c r="A601" s="28"/>
      <c r="B601" s="28"/>
      <c r="C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</row>
    <row r="602" spans="1:15" ht="15.75" customHeight="1" x14ac:dyDescent="0.25">
      <c r="A602" s="28"/>
      <c r="B602" s="28"/>
      <c r="C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</row>
    <row r="603" spans="1:15" ht="15.75" customHeight="1" x14ac:dyDescent="0.25">
      <c r="A603" s="28"/>
      <c r="B603" s="28"/>
      <c r="C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</row>
    <row r="604" spans="1:15" ht="15.75" customHeight="1" x14ac:dyDescent="0.25">
      <c r="A604" s="28"/>
      <c r="B604" s="28"/>
      <c r="C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</row>
    <row r="605" spans="1:15" ht="15.75" customHeight="1" x14ac:dyDescent="0.25">
      <c r="A605" s="28"/>
      <c r="B605" s="28"/>
      <c r="C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</row>
    <row r="606" spans="1:15" ht="15.75" customHeight="1" x14ac:dyDescent="0.25">
      <c r="A606" s="28"/>
      <c r="B606" s="28"/>
      <c r="C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</row>
    <row r="607" spans="1:15" ht="15.75" customHeight="1" x14ac:dyDescent="0.25">
      <c r="A607" s="28"/>
      <c r="B607" s="28"/>
      <c r="C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</row>
    <row r="608" spans="1:15" ht="15.75" customHeight="1" x14ac:dyDescent="0.25">
      <c r="A608" s="28"/>
      <c r="B608" s="28"/>
      <c r="C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</row>
    <row r="609" spans="1:15" ht="15.75" customHeight="1" x14ac:dyDescent="0.25">
      <c r="A609" s="28"/>
      <c r="B609" s="28"/>
      <c r="C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</row>
    <row r="610" spans="1:15" ht="15.75" customHeight="1" x14ac:dyDescent="0.25">
      <c r="A610" s="28"/>
      <c r="B610" s="28"/>
      <c r="C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</row>
    <row r="611" spans="1:15" ht="15.75" customHeight="1" x14ac:dyDescent="0.25">
      <c r="A611" s="28"/>
      <c r="B611" s="28"/>
      <c r="C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</row>
    <row r="612" spans="1:15" ht="15.75" customHeight="1" x14ac:dyDescent="0.25">
      <c r="A612" s="28"/>
      <c r="B612" s="28"/>
      <c r="C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</row>
    <row r="613" spans="1:15" ht="15.75" customHeight="1" x14ac:dyDescent="0.25">
      <c r="A613" s="28"/>
      <c r="B613" s="28"/>
      <c r="C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</row>
    <row r="614" spans="1:15" ht="15.75" customHeight="1" x14ac:dyDescent="0.25">
      <c r="A614" s="28"/>
      <c r="B614" s="28"/>
      <c r="C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</row>
    <row r="615" spans="1:15" ht="15.75" customHeight="1" x14ac:dyDescent="0.25">
      <c r="A615" s="28"/>
      <c r="B615" s="28"/>
      <c r="C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</row>
    <row r="616" spans="1:15" ht="15.75" customHeight="1" x14ac:dyDescent="0.25">
      <c r="A616" s="28"/>
      <c r="B616" s="28"/>
      <c r="C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</row>
    <row r="617" spans="1:15" ht="15.75" customHeight="1" x14ac:dyDescent="0.25">
      <c r="A617" s="28"/>
      <c r="B617" s="28"/>
      <c r="C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</row>
    <row r="618" spans="1:15" ht="15.75" customHeight="1" x14ac:dyDescent="0.25">
      <c r="A618" s="28"/>
      <c r="B618" s="28"/>
      <c r="C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</row>
    <row r="619" spans="1:15" ht="15.75" customHeight="1" x14ac:dyDescent="0.25">
      <c r="A619" s="28"/>
      <c r="B619" s="28"/>
      <c r="C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</row>
    <row r="620" spans="1:15" ht="15.75" customHeight="1" x14ac:dyDescent="0.25">
      <c r="A620" s="28"/>
      <c r="B620" s="28"/>
      <c r="C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</row>
    <row r="621" spans="1:15" ht="15.75" customHeight="1" x14ac:dyDescent="0.25">
      <c r="A621" s="28"/>
      <c r="B621" s="28"/>
      <c r="C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</row>
    <row r="622" spans="1:15" ht="15.75" customHeight="1" x14ac:dyDescent="0.25">
      <c r="A622" s="28"/>
      <c r="B622" s="28"/>
      <c r="C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</row>
    <row r="623" spans="1:15" ht="15.75" customHeight="1" x14ac:dyDescent="0.25">
      <c r="A623" s="28"/>
      <c r="B623" s="28"/>
      <c r="C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</row>
    <row r="624" spans="1:15" ht="15.75" customHeight="1" x14ac:dyDescent="0.25">
      <c r="A624" s="28"/>
      <c r="B624" s="28"/>
      <c r="C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</row>
    <row r="625" spans="1:15" ht="15.75" customHeight="1" x14ac:dyDescent="0.25">
      <c r="A625" s="28"/>
      <c r="B625" s="28"/>
      <c r="C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</row>
    <row r="626" spans="1:15" ht="15.75" customHeight="1" x14ac:dyDescent="0.25">
      <c r="A626" s="28"/>
      <c r="B626" s="28"/>
      <c r="C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</row>
    <row r="627" spans="1:15" ht="15.75" customHeight="1" x14ac:dyDescent="0.25">
      <c r="A627" s="28"/>
      <c r="B627" s="28"/>
      <c r="C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</row>
    <row r="628" spans="1:15" ht="15.75" customHeight="1" x14ac:dyDescent="0.25">
      <c r="A628" s="28"/>
      <c r="B628" s="28"/>
      <c r="C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</row>
    <row r="629" spans="1:15" ht="15.75" customHeight="1" x14ac:dyDescent="0.25">
      <c r="A629" s="28"/>
      <c r="B629" s="28"/>
      <c r="C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</row>
    <row r="630" spans="1:15" ht="15.75" customHeight="1" x14ac:dyDescent="0.25">
      <c r="A630" s="28"/>
      <c r="B630" s="28"/>
      <c r="C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</row>
    <row r="631" spans="1:15" ht="15.75" customHeight="1" x14ac:dyDescent="0.25">
      <c r="A631" s="28"/>
      <c r="B631" s="28"/>
      <c r="C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</row>
    <row r="632" spans="1:15" ht="15.75" customHeight="1" x14ac:dyDescent="0.25">
      <c r="A632" s="28"/>
      <c r="B632" s="28"/>
      <c r="C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</row>
    <row r="633" spans="1:15" ht="15.75" customHeight="1" x14ac:dyDescent="0.25">
      <c r="A633" s="28"/>
      <c r="B633" s="28"/>
      <c r="C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</row>
    <row r="634" spans="1:15" ht="15.75" customHeight="1" x14ac:dyDescent="0.25">
      <c r="A634" s="28"/>
      <c r="B634" s="28"/>
      <c r="C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</row>
    <row r="635" spans="1:15" ht="15.75" customHeight="1" x14ac:dyDescent="0.25">
      <c r="A635" s="28"/>
      <c r="B635" s="28"/>
      <c r="C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</row>
    <row r="636" spans="1:15" ht="15.75" customHeight="1" x14ac:dyDescent="0.25">
      <c r="A636" s="28"/>
      <c r="B636" s="28"/>
      <c r="C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</row>
    <row r="637" spans="1:15" ht="15.75" customHeight="1" x14ac:dyDescent="0.25">
      <c r="A637" s="28"/>
      <c r="B637" s="28"/>
      <c r="C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</row>
    <row r="638" spans="1:15" ht="15.75" customHeight="1" x14ac:dyDescent="0.25">
      <c r="A638" s="28"/>
      <c r="B638" s="28"/>
      <c r="C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</row>
    <row r="639" spans="1:15" ht="15.75" customHeight="1" x14ac:dyDescent="0.25">
      <c r="A639" s="28"/>
      <c r="B639" s="28"/>
      <c r="C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</row>
    <row r="640" spans="1:15" ht="15.75" customHeight="1" x14ac:dyDescent="0.25">
      <c r="A640" s="28"/>
      <c r="B640" s="28"/>
      <c r="C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</row>
    <row r="641" spans="1:15" ht="15.75" customHeight="1" x14ac:dyDescent="0.25">
      <c r="A641" s="28"/>
      <c r="B641" s="28"/>
      <c r="C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</row>
    <row r="642" spans="1:15" ht="15.75" customHeight="1" x14ac:dyDescent="0.25">
      <c r="A642" s="28"/>
      <c r="B642" s="28"/>
      <c r="C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</row>
    <row r="643" spans="1:15" ht="15.75" customHeight="1" x14ac:dyDescent="0.25">
      <c r="A643" s="28"/>
      <c r="B643" s="28"/>
      <c r="C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</row>
    <row r="644" spans="1:15" ht="15.75" customHeight="1" x14ac:dyDescent="0.25">
      <c r="A644" s="28"/>
      <c r="B644" s="28"/>
      <c r="C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</row>
    <row r="645" spans="1:15" ht="15.75" customHeight="1" x14ac:dyDescent="0.25">
      <c r="A645" s="28"/>
      <c r="B645" s="28"/>
      <c r="C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</row>
    <row r="646" spans="1:15" ht="15.75" customHeight="1" x14ac:dyDescent="0.25">
      <c r="A646" s="28"/>
      <c r="B646" s="28"/>
      <c r="C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</row>
    <row r="647" spans="1:15" ht="15.75" customHeight="1" x14ac:dyDescent="0.25">
      <c r="A647" s="28"/>
      <c r="B647" s="28"/>
      <c r="C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</row>
    <row r="648" spans="1:15" ht="15.75" customHeight="1" x14ac:dyDescent="0.25">
      <c r="A648" s="28"/>
      <c r="B648" s="28"/>
      <c r="C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</row>
    <row r="649" spans="1:15" ht="15.75" customHeight="1" x14ac:dyDescent="0.25">
      <c r="A649" s="28"/>
      <c r="B649" s="28"/>
      <c r="C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</row>
    <row r="650" spans="1:15" ht="15.75" customHeight="1" x14ac:dyDescent="0.25">
      <c r="A650" s="28"/>
      <c r="B650" s="28"/>
      <c r="C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 ht="15.75" customHeight="1" x14ac:dyDescent="0.25">
      <c r="A651" s="28"/>
      <c r="B651" s="28"/>
      <c r="C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 ht="15.75" customHeight="1" x14ac:dyDescent="0.25">
      <c r="A652" s="28"/>
      <c r="B652" s="28"/>
      <c r="C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 ht="15.75" customHeight="1" x14ac:dyDescent="0.25">
      <c r="A653" s="28"/>
      <c r="B653" s="28"/>
      <c r="C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 ht="15.75" customHeight="1" x14ac:dyDescent="0.25">
      <c r="A654" s="28"/>
      <c r="B654" s="28"/>
      <c r="C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 ht="15.75" customHeight="1" x14ac:dyDescent="0.25">
      <c r="A655" s="28"/>
      <c r="B655" s="28"/>
      <c r="C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 ht="15.75" customHeight="1" x14ac:dyDescent="0.25">
      <c r="A656" s="28"/>
      <c r="B656" s="28"/>
      <c r="C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 ht="15.75" customHeight="1" x14ac:dyDescent="0.25">
      <c r="A657" s="28"/>
      <c r="B657" s="28"/>
      <c r="C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 ht="15.75" customHeight="1" x14ac:dyDescent="0.25">
      <c r="A658" s="28"/>
      <c r="B658" s="28"/>
      <c r="C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 ht="15.75" customHeight="1" x14ac:dyDescent="0.25">
      <c r="A659" s="28"/>
      <c r="B659" s="28"/>
      <c r="C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 ht="15.75" customHeight="1" x14ac:dyDescent="0.25">
      <c r="A660" s="28"/>
      <c r="B660" s="28"/>
      <c r="C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 ht="15.75" customHeight="1" x14ac:dyDescent="0.25">
      <c r="A661" s="28"/>
      <c r="B661" s="28"/>
      <c r="C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 ht="15.75" customHeight="1" x14ac:dyDescent="0.25">
      <c r="A662" s="28"/>
      <c r="B662" s="28"/>
      <c r="C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 ht="15.75" customHeight="1" x14ac:dyDescent="0.25">
      <c r="A663" s="28"/>
      <c r="B663" s="28"/>
      <c r="C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 ht="15.75" customHeight="1" x14ac:dyDescent="0.25">
      <c r="A664" s="28"/>
      <c r="B664" s="28"/>
      <c r="C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 ht="15.75" customHeight="1" x14ac:dyDescent="0.25">
      <c r="A665" s="28"/>
      <c r="B665" s="28"/>
      <c r="C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 ht="15.75" customHeight="1" x14ac:dyDescent="0.25">
      <c r="A666" s="28"/>
      <c r="B666" s="28"/>
      <c r="C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 ht="15.75" customHeight="1" x14ac:dyDescent="0.25">
      <c r="A667" s="28"/>
      <c r="B667" s="28"/>
      <c r="C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 ht="15.75" customHeight="1" x14ac:dyDescent="0.25">
      <c r="A668" s="28"/>
      <c r="B668" s="28"/>
      <c r="C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 ht="15.75" customHeight="1" x14ac:dyDescent="0.25">
      <c r="A669" s="28"/>
      <c r="B669" s="28"/>
      <c r="C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 ht="15.75" customHeight="1" x14ac:dyDescent="0.25">
      <c r="A670" s="28"/>
      <c r="B670" s="28"/>
      <c r="C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 ht="15.75" customHeight="1" x14ac:dyDescent="0.25">
      <c r="A671" s="28"/>
      <c r="B671" s="28"/>
      <c r="C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 ht="15.75" customHeight="1" x14ac:dyDescent="0.25">
      <c r="A672" s="28"/>
      <c r="B672" s="28"/>
      <c r="C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 ht="15.75" customHeight="1" x14ac:dyDescent="0.25">
      <c r="A673" s="28"/>
      <c r="B673" s="28"/>
      <c r="C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 ht="15.75" customHeight="1" x14ac:dyDescent="0.25">
      <c r="A674" s="28"/>
      <c r="B674" s="28"/>
      <c r="C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 ht="15.75" customHeight="1" x14ac:dyDescent="0.25">
      <c r="A675" s="28"/>
      <c r="B675" s="28"/>
      <c r="C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 ht="15.75" customHeight="1" x14ac:dyDescent="0.25">
      <c r="A676" s="28"/>
      <c r="B676" s="28"/>
      <c r="C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 ht="15.75" customHeight="1" x14ac:dyDescent="0.25">
      <c r="A677" s="28"/>
      <c r="B677" s="28"/>
      <c r="C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 ht="15.75" customHeight="1" x14ac:dyDescent="0.25">
      <c r="A678" s="28"/>
      <c r="B678" s="28"/>
      <c r="C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 ht="15.75" customHeight="1" x14ac:dyDescent="0.25">
      <c r="A679" s="28"/>
      <c r="B679" s="28"/>
      <c r="C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 ht="15.75" customHeight="1" x14ac:dyDescent="0.25">
      <c r="A680" s="28"/>
      <c r="B680" s="28"/>
      <c r="C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 ht="15.75" customHeight="1" x14ac:dyDescent="0.25">
      <c r="A681" s="28"/>
      <c r="B681" s="28"/>
      <c r="C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 ht="15.75" customHeight="1" x14ac:dyDescent="0.25">
      <c r="A682" s="28"/>
      <c r="B682" s="28"/>
      <c r="C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</sheetData>
  <sheetProtection algorithmName="SHA-512" hashValue="MeI3P8F3otUAICSBIveEgPI+Rw6yqYrNS3CcDrOV8Eqn1SNXzWEjVKhy8afC8UUZSSXxEOP/AfKV/82COsudbQ==" saltValue="5y5GAg13Br5pckLR4rf+YA==" spinCount="100000" sheet="1" objects="1" scenarios="1"/>
  <mergeCells count="180">
    <mergeCell ref="F2:G2"/>
    <mergeCell ref="F114:G114"/>
    <mergeCell ref="F127:G127"/>
    <mergeCell ref="F141:G141"/>
    <mergeCell ref="F150:G150"/>
    <mergeCell ref="F160:G160"/>
    <mergeCell ref="F10:G10"/>
    <mergeCell ref="F16:G16"/>
    <mergeCell ref="F31:G31"/>
    <mergeCell ref="F44:G44"/>
    <mergeCell ref="F57:G57"/>
    <mergeCell ref="F79:G79"/>
    <mergeCell ref="F89:G89"/>
    <mergeCell ref="F95:G95"/>
    <mergeCell ref="F104:G104"/>
    <mergeCell ref="B33:C33"/>
    <mergeCell ref="B37:C37"/>
    <mergeCell ref="B34:C34"/>
    <mergeCell ref="B92:C92"/>
    <mergeCell ref="B153:C153"/>
    <mergeCell ref="B161:C161"/>
    <mergeCell ref="B162:C162"/>
    <mergeCell ref="B164:C164"/>
    <mergeCell ref="B165:C165"/>
    <mergeCell ref="B40:C40"/>
    <mergeCell ref="B39:C39"/>
    <mergeCell ref="B36:C36"/>
    <mergeCell ref="B35:C35"/>
    <mergeCell ref="B41:C41"/>
    <mergeCell ref="B128:C128"/>
    <mergeCell ref="B129:C129"/>
    <mergeCell ref="B123:C123"/>
    <mergeCell ref="B125:C125"/>
    <mergeCell ref="B122:C122"/>
    <mergeCell ref="B155:C155"/>
    <mergeCell ref="B154:C154"/>
    <mergeCell ref="B137:C137"/>
    <mergeCell ref="B144:C144"/>
    <mergeCell ref="A140:C140"/>
    <mergeCell ref="B166:C166"/>
    <mergeCell ref="A160:E160"/>
    <mergeCell ref="B42:C42"/>
    <mergeCell ref="A44:E44"/>
    <mergeCell ref="B47:C47"/>
    <mergeCell ref="B45:C45"/>
    <mergeCell ref="B152:C152"/>
    <mergeCell ref="B145:C145"/>
    <mergeCell ref="B143:C143"/>
    <mergeCell ref="B142:C142"/>
    <mergeCell ref="B138:C138"/>
    <mergeCell ref="B139:C139"/>
    <mergeCell ref="A141:E141"/>
    <mergeCell ref="B163:C163"/>
    <mergeCell ref="B157:C157"/>
    <mergeCell ref="B158:C158"/>
    <mergeCell ref="B156:C156"/>
    <mergeCell ref="B136:C136"/>
    <mergeCell ref="B133:C133"/>
    <mergeCell ref="B134:C134"/>
    <mergeCell ref="B135:C135"/>
    <mergeCell ref="B130:C130"/>
    <mergeCell ref="B131:C131"/>
    <mergeCell ref="B132:C132"/>
    <mergeCell ref="A5:B5"/>
    <mergeCell ref="B9:C9"/>
    <mergeCell ref="A8:E8"/>
    <mergeCell ref="B20:C20"/>
    <mergeCell ref="B32:C32"/>
    <mergeCell ref="A10:E10"/>
    <mergeCell ref="A16:E16"/>
    <mergeCell ref="A31:E31"/>
    <mergeCell ref="B24:C24"/>
    <mergeCell ref="B18:C18"/>
    <mergeCell ref="B13:C13"/>
    <mergeCell ref="B14:C14"/>
    <mergeCell ref="B26:C26"/>
    <mergeCell ref="B25:C25"/>
    <mergeCell ref="B11:C11"/>
    <mergeCell ref="A6:B6"/>
    <mergeCell ref="B29:C29"/>
    <mergeCell ref="A7:B7"/>
    <mergeCell ref="A149:C149"/>
    <mergeCell ref="B151:C151"/>
    <mergeCell ref="B146:C146"/>
    <mergeCell ref="B147:C147"/>
    <mergeCell ref="B148:C148"/>
    <mergeCell ref="A150:E150"/>
    <mergeCell ref="A127:E127"/>
    <mergeCell ref="A126:C126"/>
    <mergeCell ref="B112:C112"/>
    <mergeCell ref="B119:C119"/>
    <mergeCell ref="B120:C120"/>
    <mergeCell ref="B117:C117"/>
    <mergeCell ref="B118:C118"/>
    <mergeCell ref="B124:C124"/>
    <mergeCell ref="B111:C111"/>
    <mergeCell ref="B121:C121"/>
    <mergeCell ref="A114:E114"/>
    <mergeCell ref="B105:C105"/>
    <mergeCell ref="B93:C93"/>
    <mergeCell ref="B110:C110"/>
    <mergeCell ref="B108:C108"/>
    <mergeCell ref="B109:C109"/>
    <mergeCell ref="B106:C106"/>
    <mergeCell ref="B107:C107"/>
    <mergeCell ref="A104:E104"/>
    <mergeCell ref="A95:E95"/>
    <mergeCell ref="B96:C96"/>
    <mergeCell ref="B97:C97"/>
    <mergeCell ref="B98:C98"/>
    <mergeCell ref="B99:C99"/>
    <mergeCell ref="B100:C100"/>
    <mergeCell ref="B101:C101"/>
    <mergeCell ref="B102:C102"/>
    <mergeCell ref="A103:C103"/>
    <mergeCell ref="B90:C90"/>
    <mergeCell ref="B91:C91"/>
    <mergeCell ref="B87:C87"/>
    <mergeCell ref="A89:E89"/>
    <mergeCell ref="B84:C84"/>
    <mergeCell ref="B85:C85"/>
    <mergeCell ref="B82:C82"/>
    <mergeCell ref="B83:C83"/>
    <mergeCell ref="B67:C67"/>
    <mergeCell ref="B86:C86"/>
    <mergeCell ref="B66:C66"/>
    <mergeCell ref="B64:C64"/>
    <mergeCell ref="B65:C65"/>
    <mergeCell ref="B63:C63"/>
    <mergeCell ref="B81:C81"/>
    <mergeCell ref="B80:C80"/>
    <mergeCell ref="A79:E79"/>
    <mergeCell ref="B68:C68"/>
    <mergeCell ref="B70:C70"/>
    <mergeCell ref="B69:C69"/>
    <mergeCell ref="B77:C77"/>
    <mergeCell ref="B71:C71"/>
    <mergeCell ref="B72:C72"/>
    <mergeCell ref="B73:C73"/>
    <mergeCell ref="B74:C74"/>
    <mergeCell ref="B75:C75"/>
    <mergeCell ref="B76:C76"/>
    <mergeCell ref="B46:C46"/>
    <mergeCell ref="B49:C49"/>
    <mergeCell ref="B61:C61"/>
    <mergeCell ref="B62:C62"/>
    <mergeCell ref="B60:C60"/>
    <mergeCell ref="B59:C59"/>
    <mergeCell ref="B58:C58"/>
    <mergeCell ref="A57:E57"/>
    <mergeCell ref="B55:C55"/>
    <mergeCell ref="B50:C50"/>
    <mergeCell ref="B51:C51"/>
    <mergeCell ref="B52:C52"/>
    <mergeCell ref="B54:C54"/>
    <mergeCell ref="B53:C53"/>
    <mergeCell ref="A159:C159"/>
    <mergeCell ref="A167:C167"/>
    <mergeCell ref="B12:C12"/>
    <mergeCell ref="B115:C115"/>
    <mergeCell ref="B116:C116"/>
    <mergeCell ref="A1:K1"/>
    <mergeCell ref="A15:C15"/>
    <mergeCell ref="A30:C30"/>
    <mergeCell ref="A43:C43"/>
    <mergeCell ref="A56:C56"/>
    <mergeCell ref="A78:C78"/>
    <mergeCell ref="A88:C88"/>
    <mergeCell ref="A94:C94"/>
    <mergeCell ref="A113:C113"/>
    <mergeCell ref="B38:C38"/>
    <mergeCell ref="B28:C28"/>
    <mergeCell ref="B27:C27"/>
    <mergeCell ref="B22:C22"/>
    <mergeCell ref="B23:C23"/>
    <mergeCell ref="B21:C21"/>
    <mergeCell ref="B17:C17"/>
    <mergeCell ref="B19:C19"/>
    <mergeCell ref="A3:E3"/>
    <mergeCell ref="B48:C48"/>
  </mergeCells>
  <pageMargins left="0.25" right="0.25" top="0.75" bottom="0.75" header="0" footer="0"/>
  <pageSetup paperSize="9" scale="45" orientation="portrait" r:id="rId1"/>
  <rowBreaks count="2" manualBreakCount="2">
    <brk id="56" max="7" man="1"/>
    <brk id="126" max="7" man="1"/>
  </rowBreaks>
  <colBreaks count="1" manualBreakCount="1">
    <brk id="8" max="1048575" man="1"/>
  </colBreaks>
  <ignoredErrors>
    <ignoredError sqref="D159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0956DD-CCB6-4A0F-99C0-AF932F8A91BD}">
          <x14:formula1>
            <xm:f>'Lista '!$A$1:$A$4</xm:f>
          </x14:formula1>
          <xm:sqref>D80:D87 D105:D112 D11:D14 D142:D148 D128:D139 D151:D158 D32:D42 D58:D77 D96:D102 D45:D55 D115:D125 D90:D93 D161:D166 D17:D29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71680-D5B7-42FA-A724-1BFA5BC9C935}">
  <dimension ref="A1:O36"/>
  <sheetViews>
    <sheetView showGridLines="0" workbookViewId="0">
      <selection activeCell="N6" sqref="N6"/>
    </sheetView>
  </sheetViews>
  <sheetFormatPr defaultRowHeight="15" x14ac:dyDescent="0.25"/>
  <cols>
    <col min="1" max="1" width="21.5703125" bestFit="1" customWidth="1"/>
    <col min="2" max="2" width="9.85546875" bestFit="1" customWidth="1"/>
    <col min="3" max="3" width="13.7109375" customWidth="1"/>
    <col min="4" max="4" width="2.28515625" customWidth="1"/>
    <col min="5" max="5" width="23.28515625" bestFit="1" customWidth="1"/>
    <col min="6" max="6" width="9.85546875" bestFit="1" customWidth="1"/>
    <col min="7" max="7" width="10.7109375" customWidth="1"/>
    <col min="8" max="8" width="2.85546875" customWidth="1"/>
    <col min="9" max="9" width="23.28515625" bestFit="1" customWidth="1"/>
    <col min="10" max="10" width="9.85546875" bestFit="1" customWidth="1"/>
    <col min="11" max="11" width="10.7109375" bestFit="1" customWidth="1"/>
    <col min="12" max="12" width="3.5703125" customWidth="1"/>
    <col min="13" max="13" width="14.5703125" bestFit="1" customWidth="1"/>
    <col min="14" max="14" width="12.7109375" customWidth="1"/>
    <col min="15" max="15" width="14.7109375" customWidth="1"/>
  </cols>
  <sheetData>
    <row r="1" spans="1:15" s="5" customFormat="1" ht="54" customHeight="1" thickBot="1" x14ac:dyDescent="0.3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5" ht="21" customHeight="1" thickBot="1" x14ac:dyDescent="0.3">
      <c r="A2" s="117" t="s">
        <v>8</v>
      </c>
      <c r="B2" s="118"/>
      <c r="C2" s="119"/>
      <c r="D2" s="8"/>
      <c r="E2" s="117" t="s">
        <v>22</v>
      </c>
      <c r="F2" s="118"/>
      <c r="G2" s="119"/>
      <c r="I2" s="117" t="s">
        <v>28</v>
      </c>
      <c r="J2" s="118"/>
      <c r="K2" s="119"/>
      <c r="M2" s="117" t="s">
        <v>40</v>
      </c>
      <c r="N2" s="118"/>
      <c r="O2" s="119"/>
    </row>
    <row r="3" spans="1:15" ht="16.5" customHeight="1" x14ac:dyDescent="0.25">
      <c r="A3" s="16" t="s">
        <v>157</v>
      </c>
      <c r="B3" s="16" t="s">
        <v>158</v>
      </c>
      <c r="C3" s="16" t="s">
        <v>159</v>
      </c>
      <c r="D3" s="6"/>
      <c r="E3" s="16" t="s">
        <v>157</v>
      </c>
      <c r="F3" s="16" t="s">
        <v>158</v>
      </c>
      <c r="G3" s="16" t="s">
        <v>159</v>
      </c>
      <c r="I3" s="16" t="s">
        <v>157</v>
      </c>
      <c r="J3" s="16" t="s">
        <v>158</v>
      </c>
      <c r="K3" s="16" t="s">
        <v>159</v>
      </c>
      <c r="M3" s="16" t="s">
        <v>157</v>
      </c>
      <c r="N3" s="16" t="s">
        <v>158</v>
      </c>
      <c r="O3" s="16" t="s">
        <v>159</v>
      </c>
    </row>
    <row r="4" spans="1:15" x14ac:dyDescent="0.25">
      <c r="A4" s="9" t="s">
        <v>9</v>
      </c>
      <c r="B4" s="10">
        <f>COUNTIF(Itens!D11:D14,"Sim")</f>
        <v>0</v>
      </c>
      <c r="C4" s="11">
        <f>B4/B9</f>
        <v>0</v>
      </c>
      <c r="E4" s="9" t="s">
        <v>9</v>
      </c>
      <c r="F4" s="10">
        <f>COUNTIF(Itens!D17:D29,"Sim")</f>
        <v>0</v>
      </c>
      <c r="G4" s="11">
        <f>F4/F9</f>
        <v>0</v>
      </c>
      <c r="I4" s="9" t="s">
        <v>9</v>
      </c>
      <c r="J4" s="10">
        <f>COUNTIF(Itens!D32:D42,"Sim")</f>
        <v>0</v>
      </c>
      <c r="K4" s="11">
        <f>J4/J9</f>
        <v>0</v>
      </c>
      <c r="M4" s="9" t="s">
        <v>9</v>
      </c>
      <c r="N4" s="10">
        <f>COUNTIF(Itens!D45:D55,"Sim")</f>
        <v>0</v>
      </c>
      <c r="O4" s="11">
        <f>N4/N9</f>
        <v>0</v>
      </c>
    </row>
    <row r="5" spans="1:15" x14ac:dyDescent="0.25">
      <c r="A5" s="9" t="s">
        <v>13</v>
      </c>
      <c r="B5" s="10">
        <f>COUNTIF(Itens!D11:D14,"Não")</f>
        <v>0</v>
      </c>
      <c r="C5" s="11">
        <f>B5/B9</f>
        <v>0</v>
      </c>
      <c r="E5" s="9" t="s">
        <v>13</v>
      </c>
      <c r="F5" s="10">
        <f>COUNTIF(Itens!D17:D29,"Não")</f>
        <v>0</v>
      </c>
      <c r="G5" s="11">
        <f>F5/F9</f>
        <v>0</v>
      </c>
      <c r="I5" s="9" t="s">
        <v>13</v>
      </c>
      <c r="J5" s="10">
        <f>COUNTIF(Itens!D32:D42,"Não")</f>
        <v>0</v>
      </c>
      <c r="K5" s="11">
        <f>J5/J9</f>
        <v>0</v>
      </c>
      <c r="M5" s="9" t="s">
        <v>13</v>
      </c>
      <c r="N5" s="10">
        <f>COUNTIF(Itens!D45:D55,"Não")</f>
        <v>0</v>
      </c>
      <c r="O5" s="11">
        <f>N5/N9</f>
        <v>0</v>
      </c>
    </row>
    <row r="6" spans="1:15" x14ac:dyDescent="0.25">
      <c r="A6" s="9" t="s">
        <v>16</v>
      </c>
      <c r="B6" s="10">
        <f>COUNTIF(Itens!D11:D14,"N/A")</f>
        <v>0</v>
      </c>
      <c r="C6" s="11">
        <f>B6/B9</f>
        <v>0</v>
      </c>
      <c r="E6" s="9" t="s">
        <v>16</v>
      </c>
      <c r="F6" s="10">
        <f>COUNTIF(Itens!D17:D29,"N/A")</f>
        <v>0</v>
      </c>
      <c r="G6" s="11">
        <f>F6/F9</f>
        <v>0</v>
      </c>
      <c r="I6" s="9" t="s">
        <v>16</v>
      </c>
      <c r="J6" s="10">
        <f>COUNTIF(Itens!D32:D42,"N/A")</f>
        <v>0</v>
      </c>
      <c r="K6" s="11">
        <f>J6/J9</f>
        <v>0</v>
      </c>
      <c r="M6" s="9" t="s">
        <v>16</v>
      </c>
      <c r="N6" s="10">
        <f>COUNTIF(Itens!D45:D55,"N/A")</f>
        <v>0</v>
      </c>
      <c r="O6" s="11">
        <f>N6/N9</f>
        <v>0</v>
      </c>
    </row>
    <row r="7" spans="1:15" x14ac:dyDescent="0.25">
      <c r="A7" s="9" t="s">
        <v>12</v>
      </c>
      <c r="B7" s="10">
        <f>COUNTIF(Itens!D11:D14,"N/R")</f>
        <v>4</v>
      </c>
      <c r="C7" s="11">
        <f>B7/B9</f>
        <v>1</v>
      </c>
      <c r="E7" s="9" t="s">
        <v>12</v>
      </c>
      <c r="F7" s="10">
        <f>COUNTIF(Itens!D17:D29,"N/R")</f>
        <v>13</v>
      </c>
      <c r="G7" s="11">
        <f>F7/F9</f>
        <v>1</v>
      </c>
      <c r="I7" s="9" t="s">
        <v>12</v>
      </c>
      <c r="J7" s="10">
        <f>COUNTIF(Itens!D32:D42,"N/R")</f>
        <v>11</v>
      </c>
      <c r="K7" s="11">
        <f>J7/J9</f>
        <v>1</v>
      </c>
      <c r="M7" s="9" t="s">
        <v>12</v>
      </c>
      <c r="N7" s="10">
        <f>COUNTIF(Itens!D45:D55,"N/R")</f>
        <v>11</v>
      </c>
      <c r="O7" s="11">
        <f>N7/N9</f>
        <v>1</v>
      </c>
    </row>
    <row r="8" spans="1:15" x14ac:dyDescent="0.25">
      <c r="A8" s="17" t="s">
        <v>160</v>
      </c>
      <c r="B8" s="18">
        <f>SUM(B4,B6)</f>
        <v>0</v>
      </c>
      <c r="C8" s="19">
        <f>B8/B9</f>
        <v>0</v>
      </c>
      <c r="E8" s="17" t="s">
        <v>160</v>
      </c>
      <c r="F8" s="20">
        <f>SUM(F4,F6)</f>
        <v>0</v>
      </c>
      <c r="G8" s="21">
        <f>F8/F9</f>
        <v>0</v>
      </c>
      <c r="I8" s="17" t="s">
        <v>160</v>
      </c>
      <c r="J8" s="20">
        <f>SUM(J4,J6)</f>
        <v>0</v>
      </c>
      <c r="K8" s="21">
        <f>J8/J9</f>
        <v>0</v>
      </c>
      <c r="M8" s="17" t="s">
        <v>160</v>
      </c>
      <c r="N8" s="20">
        <f>SUM(N4,N6)</f>
        <v>0</v>
      </c>
      <c r="O8" s="21">
        <f>N8/N9</f>
        <v>0</v>
      </c>
    </row>
    <row r="9" spans="1:15" ht="15.75" x14ac:dyDescent="0.25">
      <c r="A9" s="7" t="s">
        <v>163</v>
      </c>
      <c r="B9" s="12">
        <f>SUM(B4:B7)</f>
        <v>4</v>
      </c>
      <c r="C9" s="13">
        <f>SUM(C4:C7)</f>
        <v>1</v>
      </c>
      <c r="E9" s="7" t="s">
        <v>163</v>
      </c>
      <c r="F9" s="14">
        <f>SUM(F4:F7)</f>
        <v>13</v>
      </c>
      <c r="G9" s="15">
        <f>SUM(G4:G7)</f>
        <v>1</v>
      </c>
      <c r="I9" s="7" t="s">
        <v>163</v>
      </c>
      <c r="J9" s="14">
        <f>SUM(J4:J7)</f>
        <v>11</v>
      </c>
      <c r="K9" s="15">
        <f>SUM(K4:K7)</f>
        <v>1</v>
      </c>
      <c r="M9" s="7" t="s">
        <v>163</v>
      </c>
      <c r="N9" s="14">
        <f>SUM(N4:N7)</f>
        <v>11</v>
      </c>
      <c r="O9" s="15">
        <f>SUM(O4:O7)</f>
        <v>1</v>
      </c>
    </row>
    <row r="10" spans="1:15" ht="15.75" thickBot="1" x14ac:dyDescent="0.3"/>
    <row r="11" spans="1:15" ht="18.75" customHeight="1" thickBot="1" x14ac:dyDescent="0.3">
      <c r="A11" s="114" t="s">
        <v>50</v>
      </c>
      <c r="B11" s="115"/>
      <c r="C11" s="116"/>
      <c r="E11" s="114" t="s">
        <v>69</v>
      </c>
      <c r="F11" s="115"/>
      <c r="G11" s="116"/>
      <c r="I11" s="114" t="s">
        <v>161</v>
      </c>
      <c r="J11" s="115"/>
      <c r="K11" s="116"/>
      <c r="M11" s="114" t="s">
        <v>162</v>
      </c>
      <c r="N11" s="115"/>
      <c r="O11" s="116"/>
    </row>
    <row r="12" spans="1:15" x14ac:dyDescent="0.25">
      <c r="A12" s="16" t="s">
        <v>157</v>
      </c>
      <c r="B12" s="16" t="s">
        <v>158</v>
      </c>
      <c r="C12" s="16" t="s">
        <v>159</v>
      </c>
      <c r="E12" s="16" t="s">
        <v>157</v>
      </c>
      <c r="F12" s="16" t="s">
        <v>158</v>
      </c>
      <c r="G12" s="16" t="s">
        <v>159</v>
      </c>
      <c r="I12" s="16" t="s">
        <v>157</v>
      </c>
      <c r="J12" s="16" t="s">
        <v>158</v>
      </c>
      <c r="K12" s="16" t="s">
        <v>159</v>
      </c>
      <c r="M12" s="16" t="s">
        <v>157</v>
      </c>
      <c r="N12" s="16" t="s">
        <v>158</v>
      </c>
      <c r="O12" s="16" t="s">
        <v>159</v>
      </c>
    </row>
    <row r="13" spans="1:15" x14ac:dyDescent="0.25">
      <c r="A13" s="9" t="s">
        <v>9</v>
      </c>
      <c r="B13" s="10">
        <f>COUNTIF(Itens!D58:D77,"Sim")</f>
        <v>0</v>
      </c>
      <c r="C13" s="11">
        <f>B13/B18</f>
        <v>0</v>
      </c>
      <c r="E13" s="9" t="s">
        <v>9</v>
      </c>
      <c r="F13" s="10">
        <f>COUNTIF(Itens!D80:D87,"Sim")</f>
        <v>0</v>
      </c>
      <c r="G13" s="11">
        <f>F13/F18</f>
        <v>0</v>
      </c>
      <c r="I13" s="9" t="s">
        <v>9</v>
      </c>
      <c r="J13" s="10">
        <f>COUNTIF(Itens!D90:D93,"Sim")</f>
        <v>0</v>
      </c>
      <c r="K13" s="11">
        <f>J13/J18</f>
        <v>0</v>
      </c>
      <c r="M13" s="9" t="s">
        <v>9</v>
      </c>
      <c r="N13" s="10">
        <f>COUNTIF(Itens!D96:D102,"Sim")</f>
        <v>0</v>
      </c>
      <c r="O13" s="11">
        <f>N13/N18</f>
        <v>0</v>
      </c>
    </row>
    <row r="14" spans="1:15" x14ac:dyDescent="0.25">
      <c r="A14" s="9" t="s">
        <v>13</v>
      </c>
      <c r="B14" s="10">
        <f>COUNTIF(Itens!D58:D77,"Não")</f>
        <v>0</v>
      </c>
      <c r="C14" s="11">
        <f>B14/B18</f>
        <v>0</v>
      </c>
      <c r="E14" s="9" t="s">
        <v>13</v>
      </c>
      <c r="F14" s="10">
        <f>COUNTIF(Itens!D80:D87,"Não")</f>
        <v>0</v>
      </c>
      <c r="G14" s="11">
        <f>F14/F18</f>
        <v>0</v>
      </c>
      <c r="I14" s="9" t="s">
        <v>13</v>
      </c>
      <c r="J14" s="10">
        <f>COUNTIF(Itens!D90:D93,"Não")</f>
        <v>0</v>
      </c>
      <c r="K14" s="11">
        <f>J14/J18</f>
        <v>0</v>
      </c>
      <c r="M14" s="9" t="s">
        <v>13</v>
      </c>
      <c r="N14" s="10">
        <f>COUNTIF(Itens!D96:D102,"Não")</f>
        <v>0</v>
      </c>
      <c r="O14" s="11">
        <f>N14/N18</f>
        <v>0</v>
      </c>
    </row>
    <row r="15" spans="1:15" x14ac:dyDescent="0.25">
      <c r="A15" s="9" t="s">
        <v>16</v>
      </c>
      <c r="B15" s="10">
        <f>COUNTIF(Itens!D58:D77,"N/A")</f>
        <v>0</v>
      </c>
      <c r="C15" s="11">
        <f>B15/B18</f>
        <v>0</v>
      </c>
      <c r="E15" s="9" t="s">
        <v>16</v>
      </c>
      <c r="F15" s="10">
        <f>COUNTIF(Itens!D80:D87,"N/A")</f>
        <v>0</v>
      </c>
      <c r="G15" s="11">
        <f>F15/F18</f>
        <v>0</v>
      </c>
      <c r="I15" s="9" t="s">
        <v>16</v>
      </c>
      <c r="J15" s="10">
        <f>COUNTIF(Itens!D90:D93,"N/A")</f>
        <v>0</v>
      </c>
      <c r="K15" s="11">
        <f>J15/J18</f>
        <v>0</v>
      </c>
      <c r="M15" s="9" t="s">
        <v>16</v>
      </c>
      <c r="N15" s="10">
        <f>COUNTIF(Itens!D96:D102,"N/A")</f>
        <v>0</v>
      </c>
      <c r="O15" s="11">
        <f>N15/N18</f>
        <v>0</v>
      </c>
    </row>
    <row r="16" spans="1:15" x14ac:dyDescent="0.25">
      <c r="A16" s="9" t="s">
        <v>12</v>
      </c>
      <c r="B16" s="10">
        <f>COUNTIF(Itens!D58:D77,"N/R")</f>
        <v>20</v>
      </c>
      <c r="C16" s="11">
        <f>B16/B18</f>
        <v>1</v>
      </c>
      <c r="E16" s="9" t="s">
        <v>12</v>
      </c>
      <c r="F16" s="10">
        <f>COUNTIF(Itens!D80:D87,"N/R")</f>
        <v>8</v>
      </c>
      <c r="G16" s="11">
        <f>F16/F18</f>
        <v>1</v>
      </c>
      <c r="I16" s="9" t="s">
        <v>12</v>
      </c>
      <c r="J16" s="10">
        <f>COUNTIF(Itens!D90:D93,"N/R")</f>
        <v>4</v>
      </c>
      <c r="K16" s="11">
        <f>J16/J18</f>
        <v>1</v>
      </c>
      <c r="M16" s="9" t="s">
        <v>12</v>
      </c>
      <c r="N16" s="10">
        <f>COUNTIF(Itens!D96:D102,"N/R")</f>
        <v>7</v>
      </c>
      <c r="O16" s="11">
        <f>N16/N18</f>
        <v>1</v>
      </c>
    </row>
    <row r="17" spans="1:15" x14ac:dyDescent="0.25">
      <c r="A17" s="17" t="s">
        <v>160</v>
      </c>
      <c r="B17" s="20">
        <f>SUM(B13,B15)</f>
        <v>0</v>
      </c>
      <c r="C17" s="21">
        <f>B17/B18</f>
        <v>0</v>
      </c>
      <c r="E17" s="17" t="s">
        <v>160</v>
      </c>
      <c r="F17" s="20">
        <f>SUM(F13,F15)</f>
        <v>0</v>
      </c>
      <c r="G17" s="21">
        <f>F17/F18</f>
        <v>0</v>
      </c>
      <c r="I17" s="17" t="s">
        <v>160</v>
      </c>
      <c r="J17" s="20">
        <f>SUM(J13,J15)</f>
        <v>0</v>
      </c>
      <c r="K17" s="21">
        <f>J17/J18</f>
        <v>0</v>
      </c>
      <c r="M17" s="17" t="s">
        <v>160</v>
      </c>
      <c r="N17" s="20">
        <f>SUM(N13,N15)</f>
        <v>0</v>
      </c>
      <c r="O17" s="21">
        <f>N17/N18</f>
        <v>0</v>
      </c>
    </row>
    <row r="18" spans="1:15" ht="15.75" x14ac:dyDescent="0.25">
      <c r="A18" s="7" t="s">
        <v>163</v>
      </c>
      <c r="B18" s="14">
        <f>SUM(B13:B16)</f>
        <v>20</v>
      </c>
      <c r="C18" s="15">
        <f>SUM(C13:C16)</f>
        <v>1</v>
      </c>
      <c r="E18" s="7" t="s">
        <v>163</v>
      </c>
      <c r="F18" s="14">
        <f>SUM(F13:F16)</f>
        <v>8</v>
      </c>
      <c r="G18" s="15">
        <f>SUM(G13:G16)</f>
        <v>1</v>
      </c>
      <c r="I18" s="7" t="s">
        <v>163</v>
      </c>
      <c r="J18" s="14">
        <f>SUM(J13:J16)</f>
        <v>4</v>
      </c>
      <c r="K18" s="15">
        <f>SUM(K13:K16)</f>
        <v>1</v>
      </c>
      <c r="M18" s="7" t="s">
        <v>163</v>
      </c>
      <c r="N18" s="14">
        <f>SUM(N13:N16)</f>
        <v>7</v>
      </c>
      <c r="O18" s="15">
        <f>SUM(O13:O16)</f>
        <v>1</v>
      </c>
    </row>
    <row r="19" spans="1:15" ht="15.75" thickBot="1" x14ac:dyDescent="0.3"/>
    <row r="20" spans="1:15" ht="15.75" thickBot="1" x14ac:dyDescent="0.3">
      <c r="A20" s="114" t="s">
        <v>90</v>
      </c>
      <c r="B20" s="115"/>
      <c r="C20" s="116"/>
      <c r="E20" s="114" t="s">
        <v>98</v>
      </c>
      <c r="F20" s="115"/>
      <c r="G20" s="116"/>
      <c r="I20" s="114" t="s">
        <v>109</v>
      </c>
      <c r="J20" s="115"/>
      <c r="K20" s="116"/>
      <c r="M20" s="114" t="s">
        <v>122</v>
      </c>
      <c r="N20" s="115"/>
      <c r="O20" s="116"/>
    </row>
    <row r="21" spans="1:15" x14ac:dyDescent="0.25">
      <c r="A21" s="16" t="s">
        <v>157</v>
      </c>
      <c r="B21" s="16" t="s">
        <v>158</v>
      </c>
      <c r="C21" s="16" t="s">
        <v>159</v>
      </c>
      <c r="E21" s="16" t="s">
        <v>157</v>
      </c>
      <c r="F21" s="16" t="s">
        <v>158</v>
      </c>
      <c r="G21" s="16" t="s">
        <v>159</v>
      </c>
      <c r="I21" s="16" t="s">
        <v>157</v>
      </c>
      <c r="J21" s="16" t="s">
        <v>158</v>
      </c>
      <c r="K21" s="16" t="s">
        <v>159</v>
      </c>
      <c r="M21" s="16" t="s">
        <v>157</v>
      </c>
      <c r="N21" s="16" t="s">
        <v>158</v>
      </c>
      <c r="O21" s="16" t="s">
        <v>159</v>
      </c>
    </row>
    <row r="22" spans="1:15" x14ac:dyDescent="0.25">
      <c r="A22" s="9" t="s">
        <v>9</v>
      </c>
      <c r="B22" s="10">
        <f>COUNTIF(Itens!D105:D112,"Sim")</f>
        <v>0</v>
      </c>
      <c r="C22" s="11">
        <f>B22/B27</f>
        <v>0</v>
      </c>
      <c r="E22" s="9" t="s">
        <v>9</v>
      </c>
      <c r="F22" s="10">
        <f>COUNTIF(Itens!D115:D125,"Sim")</f>
        <v>0</v>
      </c>
      <c r="G22" s="11">
        <f>F22/F27</f>
        <v>0</v>
      </c>
      <c r="I22" s="9" t="s">
        <v>9</v>
      </c>
      <c r="J22" s="10">
        <f>COUNTIF(Itens!D128:D139,"Sim")</f>
        <v>0</v>
      </c>
      <c r="K22" s="11">
        <f>J22/J27</f>
        <v>0</v>
      </c>
      <c r="M22" s="9" t="s">
        <v>9</v>
      </c>
      <c r="N22" s="10">
        <f>COUNTIF(Itens!D142:D148,"Sim")</f>
        <v>0</v>
      </c>
      <c r="O22" s="11">
        <f>N22/N27</f>
        <v>0</v>
      </c>
    </row>
    <row r="23" spans="1:15" x14ac:dyDescent="0.25">
      <c r="A23" s="9" t="s">
        <v>13</v>
      </c>
      <c r="B23" s="10">
        <f>COUNTIF(Itens!D105:D112,"Não")</f>
        <v>0</v>
      </c>
      <c r="C23" s="11">
        <f>B23/B27</f>
        <v>0</v>
      </c>
      <c r="E23" s="9" t="s">
        <v>13</v>
      </c>
      <c r="F23" s="10">
        <f>COUNTIF(Itens!D115:D125,"Não")</f>
        <v>0</v>
      </c>
      <c r="G23" s="11">
        <f>F23/F27</f>
        <v>0</v>
      </c>
      <c r="I23" s="9" t="s">
        <v>13</v>
      </c>
      <c r="J23" s="10">
        <f>COUNTIF(Itens!D128:D139,"Não")</f>
        <v>0</v>
      </c>
      <c r="K23" s="11">
        <f>J23/J27</f>
        <v>0</v>
      </c>
      <c r="M23" s="9" t="s">
        <v>13</v>
      </c>
      <c r="N23" s="10">
        <f>COUNTIF(Itens!D142:D148,"Não")</f>
        <v>0</v>
      </c>
      <c r="O23" s="11">
        <f>N23/N27</f>
        <v>0</v>
      </c>
    </row>
    <row r="24" spans="1:15" x14ac:dyDescent="0.25">
      <c r="A24" s="9" t="s">
        <v>16</v>
      </c>
      <c r="B24" s="10">
        <f>COUNTIF(Itens!D105:D112,"N/A")</f>
        <v>0</v>
      </c>
      <c r="C24" s="11">
        <f>B24/B27</f>
        <v>0</v>
      </c>
      <c r="E24" s="9" t="s">
        <v>16</v>
      </c>
      <c r="F24" s="10">
        <f>COUNTIF(Itens!D115:D125,"N/A")</f>
        <v>0</v>
      </c>
      <c r="G24" s="11">
        <f>F24/F27</f>
        <v>0</v>
      </c>
      <c r="I24" s="9" t="s">
        <v>16</v>
      </c>
      <c r="J24" s="10">
        <f>COUNTIF(Itens!D128:D139,"N/A")</f>
        <v>0</v>
      </c>
      <c r="K24" s="11">
        <f>J24/J27</f>
        <v>0</v>
      </c>
      <c r="M24" s="9" t="s">
        <v>16</v>
      </c>
      <c r="N24" s="10">
        <f>COUNTIF(Itens!D142:D148,"N/A")</f>
        <v>0</v>
      </c>
      <c r="O24" s="11">
        <f>N24/N27</f>
        <v>0</v>
      </c>
    </row>
    <row r="25" spans="1:15" x14ac:dyDescent="0.25">
      <c r="A25" s="9" t="s">
        <v>12</v>
      </c>
      <c r="B25" s="10">
        <f>COUNTIF(Itens!D105:D112,"N/R")</f>
        <v>8</v>
      </c>
      <c r="C25" s="11">
        <f>B25/B27</f>
        <v>1</v>
      </c>
      <c r="E25" s="9" t="s">
        <v>12</v>
      </c>
      <c r="F25" s="10">
        <f>COUNTIF(Itens!D115:D125,"N/R")</f>
        <v>11</v>
      </c>
      <c r="G25" s="11">
        <f>F25/F27</f>
        <v>1</v>
      </c>
      <c r="I25" s="9" t="s">
        <v>12</v>
      </c>
      <c r="J25" s="10">
        <f>COUNTIF(Itens!D128:D139,"N/R")</f>
        <v>12</v>
      </c>
      <c r="K25" s="11">
        <f>J25/J27</f>
        <v>1</v>
      </c>
      <c r="M25" s="9" t="s">
        <v>12</v>
      </c>
      <c r="N25" s="10">
        <f>COUNTIF(Itens!D142:D148,"N/R")</f>
        <v>7</v>
      </c>
      <c r="O25" s="11">
        <f>N25/N27</f>
        <v>1</v>
      </c>
    </row>
    <row r="26" spans="1:15" x14ac:dyDescent="0.25">
      <c r="A26" s="17" t="s">
        <v>160</v>
      </c>
      <c r="B26" s="20">
        <f>SUM(B22,B24)</f>
        <v>0</v>
      </c>
      <c r="C26" s="21">
        <f>B26/B27</f>
        <v>0</v>
      </c>
      <c r="E26" s="17" t="s">
        <v>160</v>
      </c>
      <c r="F26" s="20">
        <f>SUM(F22,F24)</f>
        <v>0</v>
      </c>
      <c r="G26" s="21">
        <f>F26/F27</f>
        <v>0</v>
      </c>
      <c r="I26" s="17" t="s">
        <v>160</v>
      </c>
      <c r="J26" s="20">
        <f>SUM(J22,J24)</f>
        <v>0</v>
      </c>
      <c r="K26" s="21">
        <f>J26/J27</f>
        <v>0</v>
      </c>
      <c r="M26" s="17" t="s">
        <v>160</v>
      </c>
      <c r="N26" s="20">
        <f>SUM(N22,N24)</f>
        <v>0</v>
      </c>
      <c r="O26" s="21">
        <f>N26/N27</f>
        <v>0</v>
      </c>
    </row>
    <row r="27" spans="1:15" ht="15.75" x14ac:dyDescent="0.25">
      <c r="A27" s="7" t="s">
        <v>163</v>
      </c>
      <c r="B27" s="14">
        <f>SUM(B22:B25)</f>
        <v>8</v>
      </c>
      <c r="C27" s="15">
        <f>SUM(C22:C25)</f>
        <v>1</v>
      </c>
      <c r="E27" s="7" t="s">
        <v>163</v>
      </c>
      <c r="F27" s="14">
        <f>SUM(F22:F25)</f>
        <v>11</v>
      </c>
      <c r="G27" s="15">
        <f>SUM(G22:G25)</f>
        <v>1</v>
      </c>
      <c r="I27" s="7" t="s">
        <v>163</v>
      </c>
      <c r="J27" s="14">
        <f>SUM(J22:J25)</f>
        <v>12</v>
      </c>
      <c r="K27" s="15">
        <f>SUM(K22:K25)</f>
        <v>1</v>
      </c>
      <c r="M27" s="7" t="s">
        <v>163</v>
      </c>
      <c r="N27" s="14">
        <f>SUM(N22:N25)</f>
        <v>7</v>
      </c>
      <c r="O27" s="15">
        <f>SUM(O22:O25)</f>
        <v>1</v>
      </c>
    </row>
    <row r="28" spans="1:15" ht="15.75" thickBot="1" x14ac:dyDescent="0.3"/>
    <row r="29" spans="1:15" ht="15.75" thickBot="1" x14ac:dyDescent="0.3">
      <c r="A29" s="114" t="s">
        <v>130</v>
      </c>
      <c r="B29" s="115"/>
      <c r="C29" s="116"/>
      <c r="E29" s="114" t="s">
        <v>139</v>
      </c>
      <c r="F29" s="115"/>
      <c r="G29" s="116"/>
    </row>
    <row r="30" spans="1:15" x14ac:dyDescent="0.25">
      <c r="A30" s="16" t="s">
        <v>157</v>
      </c>
      <c r="B30" s="16" t="s">
        <v>158</v>
      </c>
      <c r="C30" s="16" t="s">
        <v>159</v>
      </c>
      <c r="E30" s="16" t="s">
        <v>157</v>
      </c>
      <c r="F30" s="16" t="s">
        <v>158</v>
      </c>
      <c r="G30" s="16" t="s">
        <v>159</v>
      </c>
    </row>
    <row r="31" spans="1:15" x14ac:dyDescent="0.25">
      <c r="A31" s="9" t="s">
        <v>9</v>
      </c>
      <c r="B31" s="10">
        <f>COUNTIF(Itens!D151:D158,"Sim")</f>
        <v>0</v>
      </c>
      <c r="C31" s="11">
        <f>B31/B36</f>
        <v>0</v>
      </c>
      <c r="E31" s="9" t="s">
        <v>9</v>
      </c>
      <c r="F31" s="10">
        <f>COUNTIF(Itens!D161:D166,"Sim")</f>
        <v>0</v>
      </c>
      <c r="G31" s="11">
        <f>F31/F36</f>
        <v>0</v>
      </c>
    </row>
    <row r="32" spans="1:15" x14ac:dyDescent="0.25">
      <c r="A32" s="9" t="s">
        <v>13</v>
      </c>
      <c r="B32" s="10">
        <f>COUNTIF(Itens!D151:D158,"Não")</f>
        <v>0</v>
      </c>
      <c r="C32" s="11">
        <f>B32/B36</f>
        <v>0</v>
      </c>
      <c r="E32" s="9" t="s">
        <v>13</v>
      </c>
      <c r="F32" s="10">
        <f>COUNTIF(Itens!D161:D166,"Não")</f>
        <v>0</v>
      </c>
      <c r="G32" s="11">
        <f>F32/F36</f>
        <v>0</v>
      </c>
    </row>
    <row r="33" spans="1:7" x14ac:dyDescent="0.25">
      <c r="A33" s="9" t="s">
        <v>16</v>
      </c>
      <c r="B33" s="10">
        <f>COUNTIF(Itens!D151:D158,"N/A")</f>
        <v>0</v>
      </c>
      <c r="C33" s="11">
        <f>B33/B36</f>
        <v>0</v>
      </c>
      <c r="E33" s="9" t="s">
        <v>16</v>
      </c>
      <c r="F33" s="10">
        <f>COUNTIF(Itens!D161:D166,"N/A")</f>
        <v>0</v>
      </c>
      <c r="G33" s="11">
        <f>F33/F36</f>
        <v>0</v>
      </c>
    </row>
    <row r="34" spans="1:7" x14ac:dyDescent="0.25">
      <c r="A34" s="9" t="s">
        <v>12</v>
      </c>
      <c r="B34" s="10">
        <f>COUNTIF(Itens!D151:D158,"N/R")</f>
        <v>8</v>
      </c>
      <c r="C34" s="11">
        <f>B34/B36</f>
        <v>1</v>
      </c>
      <c r="E34" s="9" t="s">
        <v>12</v>
      </c>
      <c r="F34" s="10">
        <f>COUNTIF(Itens!D161:D166,"N/R")</f>
        <v>6</v>
      </c>
      <c r="G34" s="11">
        <f>F34/F36</f>
        <v>1</v>
      </c>
    </row>
    <row r="35" spans="1:7" x14ac:dyDescent="0.25">
      <c r="A35" s="17" t="s">
        <v>160</v>
      </c>
      <c r="B35" s="20">
        <f>SUM(B31,B33)</f>
        <v>0</v>
      </c>
      <c r="C35" s="21">
        <f>B35/B36</f>
        <v>0</v>
      </c>
      <c r="E35" s="17" t="s">
        <v>160</v>
      </c>
      <c r="F35" s="20">
        <f>SUM(F31,F33)</f>
        <v>0</v>
      </c>
      <c r="G35" s="21">
        <f>F35/F36</f>
        <v>0</v>
      </c>
    </row>
    <row r="36" spans="1:7" ht="15.75" x14ac:dyDescent="0.25">
      <c r="A36" s="7" t="s">
        <v>163</v>
      </c>
      <c r="B36" s="14">
        <f>SUM(B31:B34)</f>
        <v>8</v>
      </c>
      <c r="C36" s="15">
        <f>SUM(C31:C34)</f>
        <v>1</v>
      </c>
      <c r="E36" s="7" t="s">
        <v>163</v>
      </c>
      <c r="F36" s="14">
        <f>SUM(F31:F34)</f>
        <v>6</v>
      </c>
      <c r="G36" s="15">
        <f>SUM(G31:G34)</f>
        <v>1</v>
      </c>
    </row>
  </sheetData>
  <mergeCells count="15">
    <mergeCell ref="A29:C29"/>
    <mergeCell ref="E29:G29"/>
    <mergeCell ref="A2:C2"/>
    <mergeCell ref="E2:G2"/>
    <mergeCell ref="I2:K2"/>
    <mergeCell ref="A20:C20"/>
    <mergeCell ref="E20:G20"/>
    <mergeCell ref="I20:K20"/>
    <mergeCell ref="M20:O20"/>
    <mergeCell ref="A1:K1"/>
    <mergeCell ref="M2:O2"/>
    <mergeCell ref="A11:C11"/>
    <mergeCell ref="E11:G11"/>
    <mergeCell ref="I11:K11"/>
    <mergeCell ref="M11:O11"/>
  </mergeCell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DA38F-2079-429B-BF89-5E34F0B51926}">
  <dimension ref="A1:K224"/>
  <sheetViews>
    <sheetView showGridLines="0" zoomScale="90" zoomScaleNormal="90" workbookViewId="0">
      <selection activeCell="V5" sqref="V5"/>
    </sheetView>
  </sheetViews>
  <sheetFormatPr defaultRowHeight="15" x14ac:dyDescent="0.25"/>
  <sheetData>
    <row r="1" spans="1:11" s="5" customFormat="1" ht="54" customHeight="1" thickBot="1" x14ac:dyDescent="0.3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s="5" customFormat="1" ht="37.5" customHeight="1" thickBot="1" x14ac:dyDescent="0.3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</row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</sheetData>
  <sheetProtection algorithmName="SHA-512" hashValue="C+3/eVoTaPUMtNMq8tt0SA+AUQXcRqXZMbjS1jggJRuP7IyOQjR1Zo+Ym5Jq6/MGflht0GUEiJtPbmTfwvnzdw==" saltValue="ukUE8aUf5mSHh/pnk5s2WA==" spinCount="100000" sheet="1" objects="1" scenarios="1"/>
  <mergeCells count="2">
    <mergeCell ref="A1:K1"/>
    <mergeCell ref="A2:K2"/>
  </mergeCells>
  <pageMargins left="0.511811024" right="0.511811024" top="0.78740157499999996" bottom="0.78740157499999996" header="0.31496062000000002" footer="0.31496062000000002"/>
  <pageSetup scale="49" orientation="portrait" r:id="rId1"/>
  <rowBreaks count="2" manualBreakCount="2">
    <brk id="91" max="16383" man="1"/>
    <brk id="178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E5E07-416F-4EC4-8136-83BE6C9F55D9}">
  <dimension ref="A1:B5"/>
  <sheetViews>
    <sheetView workbookViewId="0">
      <selection activeCell="B7" sqref="B7"/>
    </sheetView>
  </sheetViews>
  <sheetFormatPr defaultRowHeight="15" x14ac:dyDescent="0.25"/>
  <cols>
    <col min="1" max="1" width="10.28515625" customWidth="1"/>
    <col min="2" max="2" width="56.7109375" customWidth="1"/>
  </cols>
  <sheetData>
    <row r="1" spans="1:2" x14ac:dyDescent="0.25">
      <c r="A1" s="4" t="s">
        <v>146</v>
      </c>
      <c r="B1" s="1" t="s">
        <v>10</v>
      </c>
    </row>
    <row r="2" spans="1:2" x14ac:dyDescent="0.25">
      <c r="A2" s="4" t="s">
        <v>147</v>
      </c>
      <c r="B2" s="2" t="s">
        <v>14</v>
      </c>
    </row>
    <row r="3" spans="1:2" x14ac:dyDescent="0.25">
      <c r="A3" s="4" t="s">
        <v>16</v>
      </c>
      <c r="B3" s="1" t="s">
        <v>17</v>
      </c>
    </row>
    <row r="4" spans="1:2" x14ac:dyDescent="0.25">
      <c r="A4" s="4" t="s">
        <v>12</v>
      </c>
      <c r="B4" s="2" t="s">
        <v>19</v>
      </c>
    </row>
    <row r="5" spans="1:2" x14ac:dyDescent="0.25">
      <c r="A5" s="3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239C35D9536B34EA2A00684EE8DBC22" ma:contentTypeVersion="12" ma:contentTypeDescription="Crie um novo documento." ma:contentTypeScope="" ma:versionID="6b03c715939a4831a062bebf1d32d2e2">
  <xsd:schema xmlns:xsd="http://www.w3.org/2001/XMLSchema" xmlns:xs="http://www.w3.org/2001/XMLSchema" xmlns:p="http://schemas.microsoft.com/office/2006/metadata/properties" xmlns:ns3="b9bbd72a-3caa-441e-b5b0-a07dafdf0138" xmlns:ns4="e7df07be-726b-4c11-92df-10071eb1056b" targetNamespace="http://schemas.microsoft.com/office/2006/metadata/properties" ma:root="true" ma:fieldsID="0d3543fdd2c9f361a5fc98dbbd4402a2" ns3:_="" ns4:_="">
    <xsd:import namespace="b9bbd72a-3caa-441e-b5b0-a07dafdf0138"/>
    <xsd:import namespace="e7df07be-726b-4c11-92df-10071eb105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DateTaken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bd72a-3caa-441e-b5b0-a07dafdf01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f07be-726b-4c11-92df-10071eb10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9bbd72a-3caa-441e-b5b0-a07dafdf0138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883FC79-AACC-4C88-A020-8361F26FBC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bbd72a-3caa-441e-b5b0-a07dafdf0138"/>
    <ds:schemaRef ds:uri="e7df07be-726b-4c11-92df-10071eb105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789408-40EA-44D4-AD8C-20D07AF29E89}">
  <ds:schemaRefs>
    <ds:schemaRef ds:uri="http://schemas.microsoft.com/office/2006/metadata/properties"/>
    <ds:schemaRef ds:uri="http://schemas.microsoft.com/office/infopath/2007/PartnerControls"/>
    <ds:schemaRef ds:uri="b9bbd72a-3caa-441e-b5b0-a07dafdf0138"/>
  </ds:schemaRefs>
</ds:datastoreItem>
</file>

<file path=customXml/itemProps3.xml><?xml version="1.0" encoding="utf-8"?>
<ds:datastoreItem xmlns:ds="http://schemas.openxmlformats.org/officeDocument/2006/customXml" ds:itemID="{C9127A5C-130B-460B-A499-5963D495E2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Itens</vt:lpstr>
      <vt:lpstr>Consolidado</vt:lpstr>
      <vt:lpstr>Demostração_Gráfica</vt:lpstr>
      <vt:lpstr>Lista </vt:lpstr>
      <vt:lpstr>Demostração_Gráfica!Area_de_impressao</vt:lpstr>
      <vt:lpstr>Itens!Area_de_impressao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Elaine Cristina de Melo Faria</dc:creator>
  <cp:keywords/>
  <dc:description/>
  <cp:lastModifiedBy>Elaine Cristina de Melo Faria</cp:lastModifiedBy>
  <cp:revision/>
  <dcterms:created xsi:type="dcterms:W3CDTF">2023-01-23T21:44:38Z</dcterms:created>
  <dcterms:modified xsi:type="dcterms:W3CDTF">2023-06-16T15:12:51Z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0x0101002239C35D9536B34EA2A00684EE8DBC22</vt:lpwstr>
  </property>
</Properties>
</file>