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PROADI_PlanificaSUS_Triênio_2021_2023\Eixo Processos Operacionais\Etapa Operacional 10\2. TUTORIA\10.1 AAE\Anexos\"/>
    </mc:Choice>
  </mc:AlternateContent>
  <xr:revisionPtr revIDLastSave="0" documentId="13_ncr:1_{7401610C-7201-4021-8424-32EC818E5921}" xr6:coauthVersionLast="47" xr6:coauthVersionMax="47" xr10:uidLastSave="{00000000-0000-0000-0000-000000000000}"/>
  <bookViews>
    <workbookView xWindow="-120" yWindow="-120" windowWidth="20730" windowHeight="11160" xr2:uid="{DC5C3B21-CBB6-4C47-A989-7AB866FC5E13}"/>
  </bookViews>
  <sheets>
    <sheet name="Gestante Checklist -AP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92" i="1" s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D93" i="1"/>
  <c r="E93" i="1" s="1"/>
  <c r="E94" i="1" l="1"/>
</calcChain>
</file>

<file path=xl/sharedStrings.xml><?xml version="1.0" encoding="utf-8"?>
<sst xmlns="http://schemas.openxmlformats.org/spreadsheetml/2006/main" count="97" uniqueCount="96">
  <si>
    <t>PLANIFICAÇÃO DA ATENÇÃO À SAÚDE</t>
  </si>
  <si>
    <t>ITEM</t>
  </si>
  <si>
    <r>
      <rPr>
        <b/>
        <sz val="12"/>
        <color theme="1"/>
        <rFont val="Calibri"/>
        <family val="2"/>
        <scheme val="minor"/>
      </rPr>
      <t>VERIFICAÇÃO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(descrição da forma ótima)</t>
    </r>
  </si>
  <si>
    <r>
      <rPr>
        <b/>
        <sz val="12"/>
        <color theme="1"/>
        <rFont val="Calibri"/>
        <family val="2"/>
        <scheme val="minor"/>
      </rPr>
      <t>AVALIAÇÃO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(selecionar uma das opções)</t>
    </r>
  </si>
  <si>
    <t>PONTUAÇÃO</t>
  </si>
  <si>
    <t>Não existe</t>
  </si>
  <si>
    <t>Existe de forma limitada</t>
  </si>
  <si>
    <t>Existe de forma razoável</t>
  </si>
  <si>
    <t>Existe de forma ótima</t>
  </si>
  <si>
    <t>Não se aplica</t>
  </si>
  <si>
    <t>MACROPROCESSOS DE ATENÇÃO ÀS CONDIÇÕES CRÔNICAS</t>
  </si>
  <si>
    <t>Organização geral</t>
  </si>
  <si>
    <t>A equipe tem acesso e conhece a diretriz clínica adotada institucionalmente</t>
  </si>
  <si>
    <t>A equipe utiliza a diretriz clínica de atenção à gestante e puérpera na sua rotina de atendimentos, para embasar o diagnóstico, solicitação de exames complementares para o diagnóstico ou acompanhamento, estratificação de risco, manejo e compartilhamento do cuidado com a atenção especializada</t>
  </si>
  <si>
    <t xml:space="preserve">Os processos relativos ao pré-natal e puerpério estão organizados na unidade </t>
  </si>
  <si>
    <t>A unidade disponibiliza esfignomanômetros, com manguitos nas várias medidas, nos espaços de atendimento</t>
  </si>
  <si>
    <t>A unidade disponibiliza balança, estadiometro e fita métrica</t>
  </si>
  <si>
    <t>A unidade disponibiliza Pinar e Sonar para avaliação dos batimentos cardiofetais (BCF)</t>
  </si>
  <si>
    <t xml:space="preserve">A unidade dispõe de oximetro de pulso portátil. </t>
  </si>
  <si>
    <t xml:space="preserve">A unidade dispõe de otoscópio. </t>
  </si>
  <si>
    <t xml:space="preserve">A unidade dispõe de oftalmoscópio. </t>
  </si>
  <si>
    <t>O ambulatório dispõe de glicosimetro, com tiras reagentes para a verificação da glicemia durante os atendimentos</t>
  </si>
  <si>
    <t>A unidade disponibiliza testes rápidos para gravidez, HIV, sífilis e hepatite, com realização durante todo o horário de funcionamento</t>
  </si>
  <si>
    <t>Captação e primeira consulta</t>
  </si>
  <si>
    <t xml:space="preserve">A equipe tem estratégias para captação precoce da gestante </t>
  </si>
  <si>
    <t>A equipe tem estratégias específicas para captação precoce de gestantes em situação de vulnerabilidade (em situação de rua, vitimas de violência, em uso prejudicial de álcool e outras drogas, em sofrimento mental, dentre outras)</t>
  </si>
  <si>
    <t>A mulher com suspeita de gestação é acolhida no mesmo dia, preferencialmente por profissional da sua equipe, com realização do teste rápido de gravidez</t>
  </si>
  <si>
    <t>Após a confirmação diagnóstica a gestante é orientada sobre o início do pré-natal e é agendada a primeira consulta</t>
  </si>
  <si>
    <t>Os exames do pré-natal são solicitados na ocasião da confirmação da gestação</t>
  </si>
  <si>
    <t>A primeira consulta do pré-natal é realizada em até 7 dias pelo enfermeiro ou médico, após a confirmação da gestação, e no máximo até 12 semanas de idade gestacional</t>
  </si>
  <si>
    <t>A estratificação de risco gestacional é realizada na primeira consulta</t>
  </si>
  <si>
    <t>O estado vacinal da gestante é verificado e a vacinação recomendada é realizada, se necessário</t>
  </si>
  <si>
    <t>A Caderneta da Gestante é entregue na primeira consulta e devidamente registrado em todos os atendimentos do pré-natal</t>
  </si>
  <si>
    <t>Acompanhamento</t>
  </si>
  <si>
    <t>O médico da unidade realiza consultas de pré-natal e puerpério</t>
  </si>
  <si>
    <t>O médico da unidade segue o roteiro mínimo da consulta do pré-natal e puerpério recomendado pelas diretrizes clínicas</t>
  </si>
  <si>
    <t>O enfermeiro da unidade realiza consultas de pré-natal e puerpério</t>
  </si>
  <si>
    <t>O enfermeiro da unidade segue o roteiro mínimo da consulta do pré-natal e puerpério recomendado pelas diretrizes clínicas</t>
  </si>
  <si>
    <t>Em todas as consultas de pré-natal é realizada ausculta dos batimentos cardiofetais.</t>
  </si>
  <si>
    <t>Em todas as consultas de pré-natal é realizada estratificação de risco gestacional</t>
  </si>
  <si>
    <t>Em todas as consultas de pré-natal é realizada vigilância de sinais de alerta</t>
  </si>
  <si>
    <t>O técnico de enfermagem, durante os procedimentos rotineiros da unidade, realiza abordagem da gestante adequadamente, com avaliação de sinais de alerta, verificação do cartão da gestante e orientação</t>
  </si>
  <si>
    <t>Durante a visita domiciliar, o agente comunitário de saúde monitora a situação da gestante e realiza ações de educação em saúde</t>
  </si>
  <si>
    <t>O técnico de enfermagem e ACS conhecem todos os campos do Cartão da Gestante e sabem orientar a gestante e seus familiares sobre os diversos itens</t>
  </si>
  <si>
    <t>O cirurgião dentista realiza a avaliação de todas as gestantes e o tratamento quando necessário</t>
  </si>
  <si>
    <t>Os profissionais da equipe multiprofissional (NASF) realizam atendimento da gestante durante o pré-natal</t>
  </si>
  <si>
    <t>A equipe realiza vigilância para violência contra a gestante, nas suas várias formas de manifestação</t>
  </si>
  <si>
    <t>Todos os profissionais conhecem a estratificação de risco gestacional</t>
  </si>
  <si>
    <t>A estratificação de risco é atualizada em cada atendimento programado</t>
  </si>
  <si>
    <t>O manejo clínico da gestante é realizado de acordo com o estrato de risco</t>
  </si>
  <si>
    <t>Todos os exames laboratoriais de rotina do pré-natal são garantidos para todas as gestantes</t>
  </si>
  <si>
    <t>O ultrassom de rotina do pré-natal é garantido para todas as gestantes</t>
  </si>
  <si>
    <t>A gestante tem prioridade para realização da coleta</t>
  </si>
  <si>
    <t>O resultado dos exames com alteração são comunicados imediatamente à equipe para abordagem e instituição do tratamento necessário</t>
  </si>
  <si>
    <t xml:space="preserve">Os testes rápidos para HIV, Sífilis e Hepatite são realizados na unidade </t>
  </si>
  <si>
    <t>A gestante tem acesso à vacinação na unidade</t>
  </si>
  <si>
    <t>A unidade monitora o estado vacinal de todas as gestantes em todas as oportunidades, fazendo busca ativa para as faltantes ou em atraso</t>
  </si>
  <si>
    <t xml:space="preserve">A equipe elabora o plano de cuidados para todas as gestantes. </t>
  </si>
  <si>
    <t>A equipe propõe para as gestantes a elaboração e monitoramento do plano de autocuidado</t>
  </si>
  <si>
    <t>A equipe está capacitada e utiliza rotineiramente alguma das tecnologias voltadas para a mudança de comportamento e os novos formatos de prática clínica: atenção contínua, atenção compartilhada em grupo, grupo operativo, autocuidado apoiado, grupo de pares</t>
  </si>
  <si>
    <t>As atividades em grupo são propostas rotineiramente para as gestantes</t>
  </si>
  <si>
    <t>Acompanhamento compartilhado com a AAE</t>
  </si>
  <si>
    <t>A gestante de alto risco é encaminhada para o ambulatório de pré-natal de alto risco logo após a identificação dos fatores de risco que justifiquem o compartilhamento do cuidado</t>
  </si>
  <si>
    <t>Os fluxos e regras de compartilhamento do cuidado são conhecidas por todos os profissionais da unidade</t>
  </si>
  <si>
    <t>Eventuais dificuldades ou tempo longo de espera para agendamento são comunicados e discutidos com a equipe do ambulatório e reportados para a gestão municipal</t>
  </si>
  <si>
    <t>A equipe realiza acompanhamento integrado para todas as gestantes de alto risco</t>
  </si>
  <si>
    <t>Os profissionais do NASF participam do acompanhamento da gestante de alto risco durante o pré-natal</t>
  </si>
  <si>
    <t>A equipe conhece, interage rotineiramente e recebe o apoio da equipe do ambulatório de alto risco</t>
  </si>
  <si>
    <t>A equipe monitora o plano de cuidado da gestante de alto risco elaborado pela equipe do ambulatório de alto risco</t>
  </si>
  <si>
    <t>A equipe conhece e utiliza a gestão de caso para acompanhamento das gestantes em situações especiais definidas pelas diretrizes clínicas</t>
  </si>
  <si>
    <t>Parto e nascimento</t>
  </si>
  <si>
    <t>É realizada a vinculação da gestante com a maternidade onde acontecerá o parto e nascimento, de acordo com o estrato de risco, desde o primeiro atendimento</t>
  </si>
  <si>
    <t>As gestantes realizam visita à maternidade durante o pré-natal, para conhecimento das instalações e dos processos do parto e nascimento e interação com a equipe</t>
  </si>
  <si>
    <t>A equipe elabora o plano de parto juntamente com a gestante e familiares</t>
  </si>
  <si>
    <t>A equipe intensifica o monitoramento do pré-natal nas últimas semanas de gestação</t>
  </si>
  <si>
    <t>A equipe monitora à distância o parto e nascimento, conhecendo rapidamente as intercorrências e a previsão de alta hospitalar</t>
  </si>
  <si>
    <t>Puerpério</t>
  </si>
  <si>
    <t>A equipe realiza a visita domiciliar, preferencialmente dentro das 48 horas após a alta, para se apropriar do sumário de alta, fazer vigilância de sinais de alerta para a puérpera e RN, orientação sobre o aleitamento materno exclusivo e outras ações educacionais</t>
  </si>
  <si>
    <r>
      <t>A equipe realiza as ações do 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dia para a puérpera e recém-nascido</t>
    </r>
  </si>
  <si>
    <r>
      <t>A equipe realiza a consulta puerperal precoce (até o 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dia)</t>
    </r>
  </si>
  <si>
    <r>
      <t>A equipe realiza a consulta puerperal tardia (até o 42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dia)</t>
    </r>
  </si>
  <si>
    <t>A equipe apoia a gestante no planejamento do período puerperal, com relação à reorganização da rotina familiar e à consulta puerperal</t>
  </si>
  <si>
    <t>A equipe realiza o registro coletivo do acompanhamento das gestantes e puérperas e o utiliza para o monitoramento das ações de cuidado</t>
  </si>
  <si>
    <t>A equipe pactua com as equipes de outras unidades a realização da consulta puerperal das mulheres que passarão esse período em casa de parentes e orienta adequadamente a gestante</t>
  </si>
  <si>
    <t>A equipe identifica as puérperas de outras unidades, temporariamente residindo na área de abrangência, realiza a consulta puerperal e comunica a equipe de origem</t>
  </si>
  <si>
    <t>Registro, monitoramento e avaliação</t>
  </si>
  <si>
    <t>A equipe monitora sistematicamente o painel de indicadores de processo, resultados clínicos intermediários e resultados finais do acompanhamento das gestantes e puérperas</t>
  </si>
  <si>
    <t>A equipe notifica e investiga o óbito de mulheres em idade fértil, gestantes e puérperas, o óbito fetal e o óbito infantil, de acordo com o manual de investigação</t>
  </si>
  <si>
    <t>PONTUAÇÃO TOTAL</t>
  </si>
  <si>
    <t>PONTUAÇÃO MÁXIMA POSSÍVEL</t>
  </si>
  <si>
    <t>% DE CUMPRIMENTO</t>
  </si>
  <si>
    <t>ACOMPANHAMENTO DO PERCURSO DO CUIDADO DA PESSOA USUÁRIA NA APS</t>
  </si>
  <si>
    <t>Município:</t>
  </si>
  <si>
    <t xml:space="preserve">Equipe de Saúde: </t>
  </si>
  <si>
    <t>ATENÇÃO À SAÚDE DA  MULHER NA GESTAÇÃO, PARTO E PUEPÉRIO</t>
  </si>
  <si>
    <t>Atenção à saúde da mulher na gestação, parto e puerpério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</si>
</sst>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rgb="FFAD464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AD464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4640"/>
        <bgColor indexed="64"/>
      </patternFill>
    </fill>
    <fill>
      <patternFill patternType="solid">
        <fgColor rgb="FFAD4636"/>
        <bgColor indexed="64"/>
      </patternFill>
    </fill>
    <fill>
      <patternFill patternType="solid">
        <fgColor rgb="FFFCE8E8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2"/>
    </xf>
    <xf numFmtId="164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top" wrapText="1" indent="2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 indent="1"/>
    </xf>
    <xf numFmtId="0" fontId="7" fillId="0" borderId="6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7" fillId="0" borderId="0" xfId="0" applyFont="1" applyAlignment="1">
      <alignment horizontal="left" vertical="top" wrapText="1" indent="2"/>
    </xf>
    <xf numFmtId="0" fontId="9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4" fillId="3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 indent="1"/>
    </xf>
    <xf numFmtId="165" fontId="16" fillId="2" borderId="0" xfId="0" applyNumberFormat="1" applyFont="1" applyFill="1" applyAlignment="1" applyProtection="1">
      <alignment horizontal="left" vertical="center" indent="1"/>
      <protection locked="0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indent="1"/>
    </xf>
    <xf numFmtId="0" fontId="18" fillId="3" borderId="0" xfId="0" applyFont="1" applyFill="1" applyAlignment="1">
      <alignment horizontal="left" vertical="center" indent="1"/>
    </xf>
    <xf numFmtId="0" fontId="14" fillId="3" borderId="0" xfId="0" applyFont="1" applyFill="1" applyAlignment="1">
      <alignment horizontal="left" vertical="center"/>
    </xf>
    <xf numFmtId="0" fontId="0" fillId="0" borderId="0" xfId="0" applyAlignment="1">
      <alignment horizontal="left" vertical="top" wrapText="1" indent="2"/>
    </xf>
    <xf numFmtId="165" fontId="16" fillId="2" borderId="0" xfId="0" applyNumberFormat="1" applyFont="1" applyFill="1" applyAlignment="1" applyProtection="1">
      <alignment horizontal="left" vertical="center" indent="1"/>
      <protection locked="0"/>
    </xf>
    <xf numFmtId="0" fontId="18" fillId="4" borderId="0" xfId="0" applyFont="1" applyFill="1" applyAlignment="1">
      <alignment horizontal="left" vertical="center" indent="1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right" vertical="center" indent="1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C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6F952-9742-4802-B78F-CD13A1D971A6}">
  <dimension ref="A1:Q94"/>
  <sheetViews>
    <sheetView showGridLines="0" tabSelected="1" zoomScaleNormal="100" workbookViewId="0">
      <selection activeCell="C6" sqref="C6:E6"/>
    </sheetView>
  </sheetViews>
  <sheetFormatPr defaultColWidth="9.140625" defaultRowHeight="12.75" x14ac:dyDescent="0.25"/>
  <cols>
    <col min="1" max="1" width="1.7109375" style="1" customWidth="1"/>
    <col min="2" max="2" width="24.85546875" style="4" customWidth="1"/>
    <col min="3" max="3" width="96.140625" style="3" customWidth="1"/>
    <col min="4" max="4" width="27.7109375" style="2" customWidth="1"/>
    <col min="5" max="5" width="20.7109375" style="2" customWidth="1"/>
    <col min="6" max="16384" width="9.140625" style="1"/>
  </cols>
  <sheetData>
    <row r="1" spans="2:17" s="18" customFormat="1" ht="26.45" customHeight="1" x14ac:dyDescent="0.25">
      <c r="B1" s="32" t="s">
        <v>0</v>
      </c>
      <c r="C1" s="32"/>
      <c r="D1" s="32"/>
      <c r="E1" s="32"/>
    </row>
    <row r="2" spans="2:17" s="18" customFormat="1" ht="33.950000000000003" customHeight="1" x14ac:dyDescent="0.25">
      <c r="B2" s="33" t="s">
        <v>91</v>
      </c>
      <c r="C2" s="33"/>
      <c r="D2" s="33"/>
      <c r="E2" s="33"/>
      <c r="F2" s="34"/>
      <c r="G2" s="34"/>
      <c r="H2" s="35"/>
      <c r="I2" s="36"/>
      <c r="J2" s="36"/>
      <c r="K2" s="36"/>
      <c r="L2" s="36"/>
      <c r="M2" s="36"/>
      <c r="N2" s="34"/>
      <c r="O2" s="34"/>
      <c r="P2" s="34"/>
      <c r="Q2" s="34"/>
    </row>
    <row r="3" spans="2:17" s="18" customFormat="1" ht="5.45" customHeight="1" x14ac:dyDescent="0.25">
      <c r="B3" s="33"/>
      <c r="C3" s="33"/>
      <c r="D3" s="33"/>
      <c r="E3" s="33"/>
      <c r="F3" s="34"/>
      <c r="G3" s="34"/>
      <c r="H3" s="37"/>
      <c r="I3" s="38"/>
      <c r="J3" s="38"/>
      <c r="K3" s="38"/>
      <c r="L3" s="38"/>
      <c r="M3" s="39"/>
      <c r="N3" s="34"/>
      <c r="O3" s="34"/>
      <c r="P3" s="34"/>
      <c r="Q3" s="34"/>
    </row>
    <row r="4" spans="2:17" s="18" customFormat="1" ht="30" customHeight="1" x14ac:dyDescent="0.25">
      <c r="B4" s="40" t="s">
        <v>94</v>
      </c>
      <c r="C4" s="41"/>
      <c r="D4" s="33"/>
      <c r="E4" s="33"/>
      <c r="F4" s="34"/>
      <c r="G4" s="34"/>
      <c r="H4" s="35"/>
      <c r="I4" s="36"/>
      <c r="J4" s="36"/>
      <c r="K4" s="36"/>
      <c r="L4" s="36"/>
      <c r="M4" s="36"/>
      <c r="N4" s="34"/>
      <c r="O4" s="34"/>
      <c r="P4" s="34"/>
      <c r="Q4" s="34"/>
    </row>
    <row r="5" spans="2:17" s="18" customFormat="1" ht="11.45" customHeight="1" x14ac:dyDescent="0.25">
      <c r="B5" s="42"/>
      <c r="C5" s="20"/>
      <c r="D5" s="19"/>
      <c r="E5" s="19"/>
      <c r="F5" s="34"/>
      <c r="G5" s="34"/>
      <c r="H5" s="35"/>
      <c r="I5" s="43"/>
      <c r="J5" s="43"/>
      <c r="K5" s="43"/>
      <c r="L5" s="43"/>
      <c r="M5" s="43"/>
      <c r="N5" s="34"/>
      <c r="O5" s="34"/>
      <c r="P5" s="34"/>
      <c r="Q5" s="34"/>
    </row>
    <row r="6" spans="2:17" s="18" customFormat="1" ht="30" customHeight="1" x14ac:dyDescent="0.25">
      <c r="B6" s="44" t="s">
        <v>92</v>
      </c>
      <c r="C6" s="45"/>
      <c r="D6" s="46"/>
      <c r="E6" s="47"/>
      <c r="F6" s="34"/>
      <c r="G6" s="34"/>
      <c r="H6" s="35"/>
      <c r="I6" s="43"/>
      <c r="J6" s="43"/>
      <c r="K6" s="43"/>
      <c r="L6" s="43"/>
      <c r="M6" s="43"/>
      <c r="N6" s="34"/>
      <c r="O6" s="34"/>
      <c r="P6" s="34"/>
      <c r="Q6" s="34"/>
    </row>
    <row r="7" spans="2:17" s="18" customFormat="1" ht="27.6" customHeight="1" x14ac:dyDescent="0.25">
      <c r="B7" s="48" t="s">
        <v>93</v>
      </c>
      <c r="C7" s="49"/>
      <c r="D7" s="50"/>
      <c r="E7" s="51"/>
    </row>
    <row r="8" spans="2:17" s="18" customFormat="1" ht="11.25" customHeight="1" x14ac:dyDescent="0.25">
      <c r="B8" s="35"/>
      <c r="C8" s="52"/>
      <c r="D8" s="52"/>
      <c r="E8" s="52"/>
    </row>
    <row r="9" spans="2:17" s="18" customFormat="1" ht="20.25" customHeight="1" x14ac:dyDescent="0.25">
      <c r="B9" s="31" t="s">
        <v>10</v>
      </c>
      <c r="C9" s="31"/>
      <c r="D9" s="52"/>
      <c r="E9" s="52"/>
    </row>
    <row r="10" spans="2:17" s="18" customFormat="1" ht="20.25" customHeight="1" x14ac:dyDescent="0.25">
      <c r="B10" s="53" t="s">
        <v>95</v>
      </c>
      <c r="C10" s="53"/>
      <c r="D10" s="52"/>
      <c r="E10" s="52"/>
    </row>
    <row r="12" spans="2:17" s="25" customFormat="1" ht="27.75" x14ac:dyDescent="0.25">
      <c r="B12" s="54" t="s">
        <v>1</v>
      </c>
      <c r="C12" s="55" t="s">
        <v>2</v>
      </c>
      <c r="D12" s="55" t="s">
        <v>3</v>
      </c>
      <c r="E12" s="54" t="s">
        <v>4</v>
      </c>
    </row>
    <row r="13" spans="2:17" x14ac:dyDescent="0.25">
      <c r="D13" s="24" t="s">
        <v>5</v>
      </c>
      <c r="E13" s="24">
        <v>0</v>
      </c>
    </row>
    <row r="14" spans="2:17" x14ac:dyDescent="0.25">
      <c r="D14" s="24" t="s">
        <v>6</v>
      </c>
      <c r="E14" s="24">
        <v>1</v>
      </c>
    </row>
    <row r="15" spans="2:17" x14ac:dyDescent="0.25">
      <c r="D15" s="24" t="s">
        <v>7</v>
      </c>
      <c r="E15" s="24">
        <v>2</v>
      </c>
    </row>
    <row r="16" spans="2:17" x14ac:dyDescent="0.25">
      <c r="D16" s="24" t="s">
        <v>8</v>
      </c>
      <c r="E16" s="24">
        <v>3</v>
      </c>
    </row>
    <row r="17" spans="1:5" x14ac:dyDescent="0.25">
      <c r="D17" s="23" t="s">
        <v>9</v>
      </c>
    </row>
    <row r="18" spans="1:5" x14ac:dyDescent="0.25">
      <c r="B18" s="22"/>
      <c r="E18" s="2" t="str">
        <f>IF(D18="","",VLOOKUP(D18,$D$13:$E$16,2,FALSE))</f>
        <v/>
      </c>
    </row>
    <row r="19" spans="1:5" s="18" customFormat="1" ht="5.0999999999999996" customHeight="1" x14ac:dyDescent="0.25">
      <c r="B19" s="21"/>
      <c r="C19" s="20"/>
      <c r="D19" s="19"/>
      <c r="E19" s="19" t="str">
        <f t="shared" ref="E19:E25" si="0">IF(D19="","",VLOOKUP(D19,$D$13:$E$16,2,FALSE))</f>
        <v/>
      </c>
    </row>
    <row r="20" spans="1:5" ht="15" x14ac:dyDescent="0.25">
      <c r="B20" s="29" t="s">
        <v>11</v>
      </c>
      <c r="C20" s="16" t="s">
        <v>12</v>
      </c>
      <c r="D20" s="15"/>
      <c r="E20" s="14" t="str">
        <f t="shared" si="0"/>
        <v/>
      </c>
    </row>
    <row r="21" spans="1:5" ht="60" x14ac:dyDescent="0.25">
      <c r="B21" s="30"/>
      <c r="C21" s="16" t="s">
        <v>13</v>
      </c>
      <c r="D21" s="15"/>
      <c r="E21" s="14" t="str">
        <f t="shared" si="0"/>
        <v/>
      </c>
    </row>
    <row r="22" spans="1:5" ht="15" x14ac:dyDescent="0.25">
      <c r="B22" s="30"/>
      <c r="C22" s="16" t="s">
        <v>14</v>
      </c>
      <c r="D22" s="15"/>
      <c r="E22" s="14" t="str">
        <f t="shared" si="0"/>
        <v/>
      </c>
    </row>
    <row r="23" spans="1:5" ht="30" x14ac:dyDescent="0.25">
      <c r="B23" s="30"/>
      <c r="C23" s="16" t="s">
        <v>15</v>
      </c>
      <c r="D23" s="15"/>
      <c r="E23" s="14" t="str">
        <f t="shared" si="0"/>
        <v/>
      </c>
    </row>
    <row r="24" spans="1:5" ht="15" x14ac:dyDescent="0.25">
      <c r="B24" s="30"/>
      <c r="C24" s="16" t="s">
        <v>16</v>
      </c>
      <c r="D24" s="15"/>
      <c r="E24" s="14" t="str">
        <f t="shared" si="0"/>
        <v/>
      </c>
    </row>
    <row r="25" spans="1:5" ht="15" x14ac:dyDescent="0.25">
      <c r="B25" s="30"/>
      <c r="C25" s="16" t="s">
        <v>17</v>
      </c>
      <c r="D25" s="15"/>
      <c r="E25" s="14" t="str">
        <f t="shared" si="0"/>
        <v/>
      </c>
    </row>
    <row r="26" spans="1:5" ht="15" x14ac:dyDescent="0.25">
      <c r="B26" s="30"/>
      <c r="C26" s="16" t="s">
        <v>18</v>
      </c>
      <c r="D26" s="15"/>
      <c r="E26" s="14"/>
    </row>
    <row r="27" spans="1:5" ht="15" x14ac:dyDescent="0.25">
      <c r="B27" s="30"/>
      <c r="C27" s="16" t="s">
        <v>19</v>
      </c>
      <c r="D27" s="15"/>
      <c r="E27" s="14"/>
    </row>
    <row r="28" spans="1:5" ht="15" x14ac:dyDescent="0.25">
      <c r="B28" s="30"/>
      <c r="C28" s="16" t="s">
        <v>20</v>
      </c>
      <c r="D28" s="15"/>
      <c r="E28" s="14"/>
    </row>
    <row r="29" spans="1:5" ht="30" x14ac:dyDescent="0.25">
      <c r="A29" s="17"/>
      <c r="B29" s="30"/>
      <c r="C29" s="16" t="s">
        <v>21</v>
      </c>
      <c r="D29" s="15"/>
      <c r="E29" s="14" t="str">
        <f t="shared" ref="E29:E62" si="1">IF(D29="","",VLOOKUP(D29,$D$13:$E$16,2,FALSE))</f>
        <v/>
      </c>
    </row>
    <row r="30" spans="1:5" ht="30" x14ac:dyDescent="0.25">
      <c r="B30" s="30"/>
      <c r="C30" s="16" t="s">
        <v>22</v>
      </c>
      <c r="D30" s="15"/>
      <c r="E30" s="14" t="str">
        <f t="shared" si="1"/>
        <v/>
      </c>
    </row>
    <row r="31" spans="1:5" ht="15" x14ac:dyDescent="0.25">
      <c r="B31" s="26" t="s">
        <v>23</v>
      </c>
      <c r="C31" s="16" t="s">
        <v>24</v>
      </c>
      <c r="D31" s="15"/>
      <c r="E31" s="14" t="str">
        <f t="shared" si="1"/>
        <v/>
      </c>
    </row>
    <row r="32" spans="1:5" ht="45" x14ac:dyDescent="0.25">
      <c r="B32" s="27"/>
      <c r="C32" s="16" t="s">
        <v>25</v>
      </c>
      <c r="D32" s="15"/>
      <c r="E32" s="14" t="str">
        <f t="shared" si="1"/>
        <v/>
      </c>
    </row>
    <row r="33" spans="2:5" ht="30" x14ac:dyDescent="0.25">
      <c r="B33" s="27"/>
      <c r="C33" s="16" t="s">
        <v>26</v>
      </c>
      <c r="D33" s="15"/>
      <c r="E33" s="14" t="str">
        <f t="shared" si="1"/>
        <v/>
      </c>
    </row>
    <row r="34" spans="2:5" ht="30" x14ac:dyDescent="0.25">
      <c r="B34" s="27"/>
      <c r="C34" s="16" t="s">
        <v>27</v>
      </c>
      <c r="D34" s="15"/>
      <c r="E34" s="14" t="str">
        <f t="shared" si="1"/>
        <v/>
      </c>
    </row>
    <row r="35" spans="2:5" ht="15" x14ac:dyDescent="0.25">
      <c r="B35" s="27"/>
      <c r="C35" s="16" t="s">
        <v>28</v>
      </c>
      <c r="D35" s="15"/>
      <c r="E35" s="14" t="str">
        <f t="shared" si="1"/>
        <v/>
      </c>
    </row>
    <row r="36" spans="2:5" ht="30" x14ac:dyDescent="0.25">
      <c r="B36" s="27"/>
      <c r="C36" s="16" t="s">
        <v>29</v>
      </c>
      <c r="D36" s="15"/>
      <c r="E36" s="14" t="str">
        <f t="shared" si="1"/>
        <v/>
      </c>
    </row>
    <row r="37" spans="2:5" ht="15" x14ac:dyDescent="0.25">
      <c r="B37" s="27"/>
      <c r="C37" s="16" t="s">
        <v>30</v>
      </c>
      <c r="D37" s="15"/>
      <c r="E37" s="14" t="str">
        <f t="shared" si="1"/>
        <v/>
      </c>
    </row>
    <row r="38" spans="2:5" ht="15" x14ac:dyDescent="0.25">
      <c r="B38" s="27"/>
      <c r="C38" s="16" t="s">
        <v>31</v>
      </c>
      <c r="D38" s="15"/>
      <c r="E38" s="14" t="str">
        <f t="shared" si="1"/>
        <v/>
      </c>
    </row>
    <row r="39" spans="2:5" ht="30" x14ac:dyDescent="0.25">
      <c r="B39" s="28"/>
      <c r="C39" s="16" t="s">
        <v>32</v>
      </c>
      <c r="D39" s="15"/>
      <c r="E39" s="14" t="str">
        <f t="shared" si="1"/>
        <v/>
      </c>
    </row>
    <row r="40" spans="2:5" ht="15" x14ac:dyDescent="0.25">
      <c r="B40" s="26" t="s">
        <v>33</v>
      </c>
      <c r="C40" s="16" t="s">
        <v>34</v>
      </c>
      <c r="D40" s="15"/>
      <c r="E40" s="14" t="str">
        <f t="shared" si="1"/>
        <v/>
      </c>
    </row>
    <row r="41" spans="2:5" ht="30" x14ac:dyDescent="0.25">
      <c r="B41" s="27"/>
      <c r="C41" s="16" t="s">
        <v>35</v>
      </c>
      <c r="D41" s="15"/>
      <c r="E41" s="14" t="str">
        <f t="shared" si="1"/>
        <v/>
      </c>
    </row>
    <row r="42" spans="2:5" ht="15" x14ac:dyDescent="0.25">
      <c r="B42" s="27"/>
      <c r="C42" s="16" t="s">
        <v>36</v>
      </c>
      <c r="D42" s="15"/>
      <c r="E42" s="14" t="str">
        <f t="shared" si="1"/>
        <v/>
      </c>
    </row>
    <row r="43" spans="2:5" ht="30" x14ac:dyDescent="0.25">
      <c r="B43" s="27"/>
      <c r="C43" s="16" t="s">
        <v>37</v>
      </c>
      <c r="D43" s="15"/>
      <c r="E43" s="14" t="str">
        <f t="shared" si="1"/>
        <v/>
      </c>
    </row>
    <row r="44" spans="2:5" ht="15" x14ac:dyDescent="0.25">
      <c r="B44" s="27"/>
      <c r="C44" s="16" t="s">
        <v>38</v>
      </c>
      <c r="D44" s="15"/>
      <c r="E44" s="14" t="str">
        <f t="shared" si="1"/>
        <v/>
      </c>
    </row>
    <row r="45" spans="2:5" ht="15" x14ac:dyDescent="0.25">
      <c r="B45" s="27"/>
      <c r="C45" s="16" t="s">
        <v>39</v>
      </c>
      <c r="D45" s="15"/>
      <c r="E45" s="14" t="str">
        <f t="shared" si="1"/>
        <v/>
      </c>
    </row>
    <row r="46" spans="2:5" ht="15" x14ac:dyDescent="0.25">
      <c r="B46" s="27"/>
      <c r="C46" s="16" t="s">
        <v>40</v>
      </c>
      <c r="D46" s="15"/>
      <c r="E46" s="14" t="str">
        <f t="shared" si="1"/>
        <v/>
      </c>
    </row>
    <row r="47" spans="2:5" ht="45" x14ac:dyDescent="0.25">
      <c r="B47" s="27"/>
      <c r="C47" s="16" t="s">
        <v>41</v>
      </c>
      <c r="D47" s="15"/>
      <c r="E47" s="14" t="str">
        <f t="shared" si="1"/>
        <v/>
      </c>
    </row>
    <row r="48" spans="2:5" ht="30" x14ac:dyDescent="0.25">
      <c r="B48" s="27"/>
      <c r="C48" s="16" t="s">
        <v>42</v>
      </c>
      <c r="D48" s="15"/>
      <c r="E48" s="14" t="str">
        <f t="shared" si="1"/>
        <v/>
      </c>
    </row>
    <row r="49" spans="2:5" ht="30" x14ac:dyDescent="0.25">
      <c r="B49" s="27"/>
      <c r="C49" s="16" t="s">
        <v>43</v>
      </c>
      <c r="D49" s="15"/>
      <c r="E49" s="14" t="str">
        <f t="shared" si="1"/>
        <v/>
      </c>
    </row>
    <row r="50" spans="2:5" ht="15" x14ac:dyDescent="0.25">
      <c r="B50" s="27"/>
      <c r="C50" s="16" t="s">
        <v>44</v>
      </c>
      <c r="D50" s="15"/>
      <c r="E50" s="14" t="str">
        <f t="shared" si="1"/>
        <v/>
      </c>
    </row>
    <row r="51" spans="2:5" ht="30" x14ac:dyDescent="0.25">
      <c r="B51" s="27"/>
      <c r="C51" s="16" t="s">
        <v>45</v>
      </c>
      <c r="D51" s="15"/>
      <c r="E51" s="14" t="str">
        <f t="shared" si="1"/>
        <v/>
      </c>
    </row>
    <row r="52" spans="2:5" ht="15" x14ac:dyDescent="0.25">
      <c r="B52" s="27"/>
      <c r="C52" s="16" t="s">
        <v>46</v>
      </c>
      <c r="D52" s="15"/>
      <c r="E52" s="14" t="str">
        <f t="shared" si="1"/>
        <v/>
      </c>
    </row>
    <row r="53" spans="2:5" ht="15" x14ac:dyDescent="0.25">
      <c r="B53" s="27"/>
      <c r="C53" s="16" t="s">
        <v>47</v>
      </c>
      <c r="D53" s="15"/>
      <c r="E53" s="14" t="str">
        <f t="shared" si="1"/>
        <v/>
      </c>
    </row>
    <row r="54" spans="2:5" ht="15" x14ac:dyDescent="0.25">
      <c r="B54" s="27"/>
      <c r="C54" s="16" t="s">
        <v>48</v>
      </c>
      <c r="D54" s="15"/>
      <c r="E54" s="14" t="str">
        <f t="shared" si="1"/>
        <v/>
      </c>
    </row>
    <row r="55" spans="2:5" ht="15" x14ac:dyDescent="0.25">
      <c r="B55" s="27"/>
      <c r="C55" s="16" t="s">
        <v>49</v>
      </c>
      <c r="D55" s="15"/>
      <c r="E55" s="14" t="str">
        <f t="shared" si="1"/>
        <v/>
      </c>
    </row>
    <row r="56" spans="2:5" ht="15" x14ac:dyDescent="0.25">
      <c r="B56" s="27"/>
      <c r="C56" s="16" t="s">
        <v>50</v>
      </c>
      <c r="D56" s="15"/>
      <c r="E56" s="14" t="str">
        <f t="shared" si="1"/>
        <v/>
      </c>
    </row>
    <row r="57" spans="2:5" ht="15" x14ac:dyDescent="0.25">
      <c r="B57" s="27"/>
      <c r="C57" s="16" t="s">
        <v>51</v>
      </c>
      <c r="D57" s="15"/>
      <c r="E57" s="14" t="str">
        <f t="shared" si="1"/>
        <v/>
      </c>
    </row>
    <row r="58" spans="2:5" ht="15" x14ac:dyDescent="0.25">
      <c r="B58" s="27"/>
      <c r="C58" s="16" t="s">
        <v>52</v>
      </c>
      <c r="D58" s="15"/>
      <c r="E58" s="14" t="str">
        <f t="shared" si="1"/>
        <v/>
      </c>
    </row>
    <row r="59" spans="2:5" ht="30" x14ac:dyDescent="0.25">
      <c r="B59" s="27"/>
      <c r="C59" s="16" t="s">
        <v>53</v>
      </c>
      <c r="D59" s="15"/>
      <c r="E59" s="14" t="str">
        <f t="shared" si="1"/>
        <v/>
      </c>
    </row>
    <row r="60" spans="2:5" ht="15" x14ac:dyDescent="0.25">
      <c r="B60" s="27"/>
      <c r="C60" s="16" t="s">
        <v>54</v>
      </c>
      <c r="D60" s="15"/>
      <c r="E60" s="14" t="str">
        <f t="shared" si="1"/>
        <v/>
      </c>
    </row>
    <row r="61" spans="2:5" ht="15" x14ac:dyDescent="0.25">
      <c r="B61" s="27"/>
      <c r="C61" s="16" t="s">
        <v>55</v>
      </c>
      <c r="D61" s="15"/>
      <c r="E61" s="14" t="str">
        <f t="shared" si="1"/>
        <v/>
      </c>
    </row>
    <row r="62" spans="2:5" ht="30" x14ac:dyDescent="0.25">
      <c r="B62" s="27"/>
      <c r="C62" s="16" t="s">
        <v>56</v>
      </c>
      <c r="D62" s="15"/>
      <c r="E62" s="14" t="str">
        <f t="shared" si="1"/>
        <v/>
      </c>
    </row>
    <row r="63" spans="2:5" ht="15" x14ac:dyDescent="0.25">
      <c r="B63" s="27"/>
      <c r="C63" s="16" t="s">
        <v>57</v>
      </c>
      <c r="D63" s="15"/>
      <c r="E63" s="14"/>
    </row>
    <row r="64" spans="2:5" ht="15" x14ac:dyDescent="0.25">
      <c r="B64" s="27"/>
      <c r="C64" s="16" t="s">
        <v>58</v>
      </c>
      <c r="D64" s="15"/>
      <c r="E64" s="14" t="str">
        <f t="shared" ref="E64:E90" si="2">IF(D64="","",VLOOKUP(D64,$D$13:$E$16,2,FALSE))</f>
        <v/>
      </c>
    </row>
    <row r="65" spans="2:5" ht="45" x14ac:dyDescent="0.25">
      <c r="B65" s="27"/>
      <c r="C65" s="16" t="s">
        <v>59</v>
      </c>
      <c r="D65" s="15"/>
      <c r="E65" s="14" t="str">
        <f t="shared" si="2"/>
        <v/>
      </c>
    </row>
    <row r="66" spans="2:5" ht="15" x14ac:dyDescent="0.25">
      <c r="B66" s="27"/>
      <c r="C66" s="16" t="s">
        <v>60</v>
      </c>
      <c r="D66" s="15"/>
      <c r="E66" s="14" t="str">
        <f t="shared" si="2"/>
        <v/>
      </c>
    </row>
    <row r="67" spans="2:5" ht="30" x14ac:dyDescent="0.25">
      <c r="B67" s="26" t="s">
        <v>61</v>
      </c>
      <c r="C67" s="16" t="s">
        <v>62</v>
      </c>
      <c r="D67" s="15"/>
      <c r="E67" s="14" t="str">
        <f t="shared" si="2"/>
        <v/>
      </c>
    </row>
    <row r="68" spans="2:5" ht="30" x14ac:dyDescent="0.25">
      <c r="B68" s="27"/>
      <c r="C68" s="16" t="s">
        <v>63</v>
      </c>
      <c r="D68" s="15"/>
      <c r="E68" s="14" t="str">
        <f t="shared" si="2"/>
        <v/>
      </c>
    </row>
    <row r="69" spans="2:5" ht="30" x14ac:dyDescent="0.25">
      <c r="B69" s="27"/>
      <c r="C69" s="16" t="s">
        <v>64</v>
      </c>
      <c r="D69" s="15"/>
      <c r="E69" s="14" t="str">
        <f t="shared" si="2"/>
        <v/>
      </c>
    </row>
    <row r="70" spans="2:5" ht="15" x14ac:dyDescent="0.25">
      <c r="B70" s="27"/>
      <c r="C70" s="16" t="s">
        <v>65</v>
      </c>
      <c r="D70" s="15"/>
      <c r="E70" s="14" t="str">
        <f t="shared" si="2"/>
        <v/>
      </c>
    </row>
    <row r="71" spans="2:5" ht="15" x14ac:dyDescent="0.25">
      <c r="B71" s="27"/>
      <c r="C71" s="16" t="s">
        <v>66</v>
      </c>
      <c r="D71" s="15"/>
      <c r="E71" s="14" t="str">
        <f t="shared" si="2"/>
        <v/>
      </c>
    </row>
    <row r="72" spans="2:5" ht="15" x14ac:dyDescent="0.25">
      <c r="B72" s="27"/>
      <c r="C72" s="16" t="s">
        <v>67</v>
      </c>
      <c r="D72" s="15"/>
      <c r="E72" s="14" t="str">
        <f t="shared" si="2"/>
        <v/>
      </c>
    </row>
    <row r="73" spans="2:5" ht="30" x14ac:dyDescent="0.25">
      <c r="B73" s="27"/>
      <c r="C73" s="16" t="s">
        <v>68</v>
      </c>
      <c r="D73" s="15"/>
      <c r="E73" s="14" t="str">
        <f t="shared" si="2"/>
        <v/>
      </c>
    </row>
    <row r="74" spans="2:5" ht="30" x14ac:dyDescent="0.25">
      <c r="B74" s="27"/>
      <c r="C74" s="16" t="s">
        <v>69</v>
      </c>
      <c r="D74" s="15"/>
      <c r="E74" s="14" t="str">
        <f t="shared" si="2"/>
        <v/>
      </c>
    </row>
    <row r="75" spans="2:5" ht="30" x14ac:dyDescent="0.25">
      <c r="B75" s="26" t="s">
        <v>70</v>
      </c>
      <c r="C75" s="16" t="s">
        <v>71</v>
      </c>
      <c r="D75" s="15"/>
      <c r="E75" s="14" t="str">
        <f t="shared" si="2"/>
        <v/>
      </c>
    </row>
    <row r="76" spans="2:5" ht="30" x14ac:dyDescent="0.25">
      <c r="B76" s="27"/>
      <c r="C76" s="16" t="s">
        <v>72</v>
      </c>
      <c r="D76" s="15"/>
      <c r="E76" s="14" t="str">
        <f t="shared" si="2"/>
        <v/>
      </c>
    </row>
    <row r="77" spans="2:5" ht="15" x14ac:dyDescent="0.25">
      <c r="B77" s="27"/>
      <c r="C77" s="16" t="s">
        <v>73</v>
      </c>
      <c r="D77" s="15"/>
      <c r="E77" s="14" t="str">
        <f t="shared" si="2"/>
        <v/>
      </c>
    </row>
    <row r="78" spans="2:5" ht="15" x14ac:dyDescent="0.25">
      <c r="B78" s="27"/>
      <c r="C78" s="16" t="s">
        <v>74</v>
      </c>
      <c r="D78" s="15"/>
      <c r="E78" s="14" t="str">
        <f t="shared" si="2"/>
        <v/>
      </c>
    </row>
    <row r="79" spans="2:5" ht="30" x14ac:dyDescent="0.25">
      <c r="B79" s="27"/>
      <c r="C79" s="16" t="s">
        <v>75</v>
      </c>
      <c r="D79" s="15"/>
      <c r="E79" s="14" t="str">
        <f t="shared" si="2"/>
        <v/>
      </c>
    </row>
    <row r="80" spans="2:5" ht="45" x14ac:dyDescent="0.25">
      <c r="B80" s="26" t="s">
        <v>76</v>
      </c>
      <c r="C80" s="16" t="s">
        <v>77</v>
      </c>
      <c r="D80" s="15"/>
      <c r="E80" s="14" t="str">
        <f t="shared" si="2"/>
        <v/>
      </c>
    </row>
    <row r="81" spans="2:5" ht="17.25" x14ac:dyDescent="0.25">
      <c r="B81" s="27"/>
      <c r="C81" s="16" t="s">
        <v>78</v>
      </c>
      <c r="D81" s="15"/>
      <c r="E81" s="14" t="str">
        <f t="shared" si="2"/>
        <v/>
      </c>
    </row>
    <row r="82" spans="2:5" ht="17.25" x14ac:dyDescent="0.25">
      <c r="B82" s="27"/>
      <c r="C82" s="16" t="s">
        <v>79</v>
      </c>
      <c r="D82" s="15"/>
      <c r="E82" s="14" t="str">
        <f t="shared" si="2"/>
        <v/>
      </c>
    </row>
    <row r="83" spans="2:5" ht="17.25" x14ac:dyDescent="0.25">
      <c r="B83" s="27"/>
      <c r="C83" s="16" t="s">
        <v>80</v>
      </c>
      <c r="D83" s="15"/>
      <c r="E83" s="14" t="str">
        <f t="shared" si="2"/>
        <v/>
      </c>
    </row>
    <row r="84" spans="2:5" ht="30" x14ac:dyDescent="0.25">
      <c r="B84" s="27"/>
      <c r="C84" s="16" t="s">
        <v>81</v>
      </c>
      <c r="D84" s="15"/>
      <c r="E84" s="14" t="str">
        <f t="shared" si="2"/>
        <v/>
      </c>
    </row>
    <row r="85" spans="2:5" ht="30" x14ac:dyDescent="0.25">
      <c r="B85" s="27"/>
      <c r="C85" s="16" t="s">
        <v>82</v>
      </c>
      <c r="D85" s="15"/>
      <c r="E85" s="14" t="str">
        <f t="shared" si="2"/>
        <v/>
      </c>
    </row>
    <row r="86" spans="2:5" ht="30" x14ac:dyDescent="0.25">
      <c r="B86" s="27"/>
      <c r="C86" s="16" t="s">
        <v>83</v>
      </c>
      <c r="D86" s="15"/>
      <c r="E86" s="14" t="str">
        <f t="shared" si="2"/>
        <v/>
      </c>
    </row>
    <row r="87" spans="2:5" ht="30" x14ac:dyDescent="0.25">
      <c r="B87" s="28"/>
      <c r="C87" s="16" t="s">
        <v>84</v>
      </c>
      <c r="D87" s="15"/>
      <c r="E87" s="14" t="str">
        <f t="shared" si="2"/>
        <v/>
      </c>
    </row>
    <row r="88" spans="2:5" ht="30" x14ac:dyDescent="0.25">
      <c r="B88" s="26" t="s">
        <v>85</v>
      </c>
      <c r="C88" s="16" t="s">
        <v>82</v>
      </c>
      <c r="D88" s="15"/>
      <c r="E88" s="14" t="str">
        <f t="shared" si="2"/>
        <v/>
      </c>
    </row>
    <row r="89" spans="2:5" ht="30" x14ac:dyDescent="0.25">
      <c r="B89" s="27"/>
      <c r="C89" s="16" t="s">
        <v>86</v>
      </c>
      <c r="D89" s="15"/>
      <c r="E89" s="14" t="str">
        <f t="shared" si="2"/>
        <v/>
      </c>
    </row>
    <row r="90" spans="2:5" ht="30" x14ac:dyDescent="0.25">
      <c r="B90" s="28"/>
      <c r="C90" s="16" t="s">
        <v>87</v>
      </c>
      <c r="D90" s="15"/>
      <c r="E90" s="14" t="str">
        <f t="shared" si="2"/>
        <v/>
      </c>
    </row>
    <row r="91" spans="2:5" ht="15.75" x14ac:dyDescent="0.25">
      <c r="B91" s="13"/>
      <c r="C91" s="12"/>
      <c r="D91" s="11"/>
      <c r="E91" s="11"/>
    </row>
    <row r="92" spans="2:5" ht="15.75" x14ac:dyDescent="0.25">
      <c r="B92" s="8"/>
      <c r="C92" s="7" t="s">
        <v>88</v>
      </c>
      <c r="D92" s="6"/>
      <c r="E92" s="9">
        <f>SUM(E20:E90)</f>
        <v>0</v>
      </c>
    </row>
    <row r="93" spans="2:5" ht="15.75" x14ac:dyDescent="0.25">
      <c r="B93" s="8"/>
      <c r="C93" s="7" t="s">
        <v>89</v>
      </c>
      <c r="D93" s="10">
        <f>COUNTA(C20:C90)</f>
        <v>71</v>
      </c>
      <c r="E93" s="9">
        <f>D93*3</f>
        <v>213</v>
      </c>
    </row>
    <row r="94" spans="2:5" ht="15.75" x14ac:dyDescent="0.25">
      <c r="B94" s="8"/>
      <c r="C94" s="7" t="s">
        <v>90</v>
      </c>
      <c r="D94" s="6"/>
      <c r="E94" s="5">
        <f>E92/E93</f>
        <v>0</v>
      </c>
    </row>
  </sheetData>
  <mergeCells count="19">
    <mergeCell ref="B10:C10"/>
    <mergeCell ref="D4:E4"/>
    <mergeCell ref="I4:M4"/>
    <mergeCell ref="C6:E6"/>
    <mergeCell ref="C7:E7"/>
    <mergeCell ref="B9:C9"/>
    <mergeCell ref="B1:E1"/>
    <mergeCell ref="B2:C2"/>
    <mergeCell ref="D2:E2"/>
    <mergeCell ref="I2:M2"/>
    <mergeCell ref="B3:C3"/>
    <mergeCell ref="D3:E3"/>
    <mergeCell ref="B88:B90"/>
    <mergeCell ref="B20:B30"/>
    <mergeCell ref="B31:B39"/>
    <mergeCell ref="B40:B66"/>
    <mergeCell ref="B67:B74"/>
    <mergeCell ref="B75:B79"/>
    <mergeCell ref="B80:B87"/>
  </mergeCells>
  <dataValidations count="1">
    <dataValidation type="list" allowBlank="1" showInputMessage="1" showErrorMessage="1" sqref="D18:D90" xr:uid="{FF8E28A7-5B33-4B95-A960-D70F849108D5}">
      <formula1>$D$13:$D$16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Gestante Checklist -APS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Macedo Lima</dc:creator>
  <cp:keywords/>
  <dc:description/>
  <cp:lastModifiedBy>Ana Karina de Sousa Gadelha</cp:lastModifiedBy>
  <cp:revision/>
  <dcterms:created xsi:type="dcterms:W3CDTF">2023-06-29T16:51:05Z</dcterms:created>
  <dcterms:modified xsi:type="dcterms:W3CDTF">2023-06-30T20:15:41Z</dcterms:modified>
  <cp:category/>
  <cp:contentStatus/>
</cp:coreProperties>
</file>