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EstaPastaDeTrabalho"/>
  <mc:AlternateContent xmlns:mc="http://schemas.openxmlformats.org/markup-compatibility/2006">
    <mc:Choice Requires="x15">
      <x15ac:absPath xmlns:x15ac="http://schemas.microsoft.com/office/spreadsheetml/2010/11/ac" url="\\arqsv0\iirs_\Projetos_IIRS_RESTORE\2.PROADI_PlanificaSUS_Triênio_2021_2023\Eixo Processos Operacionais\Etapa Operacional 8\2. TUTORIA\8.1 APS\"/>
    </mc:Choice>
  </mc:AlternateContent>
  <xr:revisionPtr revIDLastSave="0" documentId="13_ncr:1_{D1AC8175-D47F-45F6-A796-457BBC338939}" xr6:coauthVersionLast="45" xr6:coauthVersionMax="47" xr10:uidLastSave="{00000000-0000-0000-0000-000000000000}"/>
  <bookViews>
    <workbookView xWindow="-108" yWindow="-108" windowWidth="23256" windowHeight="12576" tabRatio="807" firstSheet="1" activeTab="1" xr2:uid="{00000000-000D-0000-FFFF-FFFF00000000}"/>
  </bookViews>
  <sheets>
    <sheet name="Lista Suspensa" sheetId="4" state="veryHidden" r:id="rId1"/>
    <sheet name="Abordagem Paliativa Completa" sheetId="1" r:id="rId2"/>
    <sheet name="Dados consolidados -Território" sheetId="2" state="veryHidden" r:id="rId3"/>
    <sheet name="Painel" sheetId="7" r:id="rId4"/>
  </sheets>
  <definedNames>
    <definedName name="_xlnm._FilterDatabase" localSheetId="1" hidden="1">'Abordagem Paliativa Completa'!$A$7:$AM$2000</definedName>
    <definedName name="_xlnm.Print_Area" localSheetId="2">'Dados consolidados -Território'!$A$1:$G$54</definedName>
    <definedName name="_xlnm.Print_Area" localSheetId="3">Painel!$A$1:$K$71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6" roundtripDataSignature="AMtx7mg6tyya9gNQmi9WLkqpf52MXjq6Sg=="/>
    </ext>
  </extLst>
</workbook>
</file>

<file path=xl/calcChain.xml><?xml version="1.0" encoding="utf-8"?>
<calcChain xmlns="http://schemas.openxmlformats.org/spreadsheetml/2006/main">
  <c r="C6" i="2" l="1" a="1"/>
  <c r="C6" i="2" s="1"/>
  <c r="D6" i="2"/>
  <c r="E6" i="2" s="1"/>
  <c r="C33" i="2"/>
  <c r="D49" i="2"/>
  <c r="E49" i="2" s="1"/>
  <c r="C49" i="2" s="1" a="1"/>
  <c r="C49" i="2" s="1"/>
  <c r="E8" i="1"/>
  <c r="C45" i="2"/>
  <c r="C40" i="2" l="1"/>
  <c r="C47" i="2"/>
  <c r="C46" i="2"/>
  <c r="C44" i="2"/>
  <c r="C43" i="2"/>
  <c r="C42" i="2"/>
  <c r="C41" i="2"/>
  <c r="C48" i="2"/>
  <c r="C38" i="2"/>
  <c r="C37" i="2"/>
  <c r="C36" i="2"/>
  <c r="C35" i="2"/>
  <c r="C34" i="2"/>
  <c r="C32" i="2"/>
  <c r="C19" i="2"/>
  <c r="C18" i="2"/>
  <c r="C17" i="2"/>
  <c r="C16" i="2"/>
  <c r="C15" i="2"/>
  <c r="C14" i="2"/>
  <c r="C5" i="2"/>
  <c r="C51" i="2"/>
  <c r="C50" i="2"/>
  <c r="C31" i="2"/>
  <c r="C29" i="2"/>
  <c r="C28" i="2"/>
  <c r="C27" i="2"/>
  <c r="C26" i="2"/>
  <c r="C25" i="2"/>
  <c r="C24" i="2"/>
  <c r="C23" i="2"/>
  <c r="C22" i="2"/>
  <c r="C21" i="2"/>
  <c r="E2000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C52" i="2"/>
  <c r="A2" i="7" s="1"/>
  <c r="C13" i="2"/>
  <c r="C12" i="2"/>
  <c r="C8" i="2"/>
  <c r="C7" i="2"/>
  <c r="C10" i="2" l="1"/>
  <c r="C11" i="2"/>
  <c r="C9" i="2"/>
  <c r="C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<sst xmlns="http://schemas.openxmlformats.org/spreadsheetml/2006/main" count="144" uniqueCount="115">
  <si>
    <t>Elegibilidade Abordagem Paliativa Completa SPICT-Br - Marque com um "x" os indicadores gerais de piora da saúde</t>
  </si>
  <si>
    <t>Elegibilidade Abordagem Paliativa Completa SPICT-BR - Marque com um "x"  as condições avançadas que tiveram indicadores clínicos positivos</t>
  </si>
  <si>
    <t xml:space="preserve">Pergunta surpresa </t>
  </si>
  <si>
    <t>Dimensão Social</t>
  </si>
  <si>
    <t>Dimensão Espiritual</t>
  </si>
  <si>
    <t>Dimensão Psicológica</t>
  </si>
  <si>
    <t>PAC</t>
  </si>
  <si>
    <t>Dimensão Física</t>
  </si>
  <si>
    <t>PPS Inicial</t>
  </si>
  <si>
    <t>ESAS</t>
  </si>
  <si>
    <t>Nº Prontuário</t>
  </si>
  <si>
    <t>Sexo</t>
  </si>
  <si>
    <t>Idade</t>
  </si>
  <si>
    <t>Internações hospitalares não programadas</t>
  </si>
  <si>
    <t xml:space="preserve">Dependente de outros para cuidados pessoais devido a problemas físicos e/ou de saúde mental. É
necessário maior suporte para o cuidador. </t>
  </si>
  <si>
    <t>Perda de peso significativa nos últimos 3-6 meses e/ ou um baixo índice de massa corporal.</t>
  </si>
  <si>
    <t>Sintomas persistentes apesar do tratamento otimizado das condições de base.</t>
  </si>
  <si>
    <t>A pessoa ou sua família solicita cuidados paliativos, interrupção ou limitação do tratamento ou um foco na qualidade de vida.</t>
  </si>
  <si>
    <t xml:space="preserve">Doença neurológica </t>
  </si>
  <si>
    <t>Doença cardiovascular</t>
  </si>
  <si>
    <t>Doença respiratória</t>
  </si>
  <si>
    <t>Doença renal</t>
  </si>
  <si>
    <t>Doença hepática</t>
  </si>
  <si>
    <t>Deterioração e sob o risco de morrer de qualquer outra condição ou
complicação que não seja reversível. (Qual?)</t>
  </si>
  <si>
    <t>Data última avaliação</t>
  </si>
  <si>
    <t>Domicilio (Sim/Não)</t>
  </si>
  <si>
    <t>x</t>
  </si>
  <si>
    <t>sim</t>
  </si>
  <si>
    <t>Dados</t>
  </si>
  <si>
    <t>Descrição</t>
  </si>
  <si>
    <t>Elegibilidade simplificada</t>
  </si>
  <si>
    <t>Número de casos selecionados para discussão na reunião de equipe</t>
  </si>
  <si>
    <t>SPICT-Br positivo</t>
  </si>
  <si>
    <t>Número de usuários SPICT-Br positivo</t>
  </si>
  <si>
    <t>Indicadores clínicos de condição avançada (total)</t>
  </si>
  <si>
    <t>·       Outra condição de saúde</t>
  </si>
  <si>
    <t>Pergunta surpresa</t>
  </si>
  <si>
    <t>Você ficaria surpreso se este paciente morresse ao longo do próximo ano? Resposta “não me surpreenderia” corresponde a pergunta surpresa positiva</t>
  </si>
  <si>
    <t>Avaliação de sintomas</t>
  </si>
  <si>
    <t>Os dois sintomas mais prevalentes entre os usuários SPICT-BR positivo (nome dos sintomas)</t>
  </si>
  <si>
    <t>Óbitos</t>
  </si>
  <si>
    <t>Total de óbitos no território no último ano</t>
  </si>
  <si>
    <t>Número de óbitos em vigência de Abordagem Paliativa</t>
  </si>
  <si>
    <t>Número de óbitos domiciliares</t>
  </si>
  <si>
    <t>Resultados</t>
  </si>
  <si>
    <t>Demência/ fragilidade</t>
  </si>
  <si>
    <t>Data do óbito</t>
  </si>
  <si>
    <t>não</t>
  </si>
  <si>
    <t>Dados do Paciente</t>
  </si>
  <si>
    <t>F</t>
  </si>
  <si>
    <t>M</t>
  </si>
  <si>
    <t>Câncer</t>
  </si>
  <si>
    <t>Masculino</t>
  </si>
  <si>
    <t>Feminino</t>
  </si>
  <si>
    <t>Dor</t>
  </si>
  <si>
    <t>Óbito</t>
  </si>
  <si>
    <t>Nome do usuário</t>
  </si>
  <si>
    <t>Data de Nascimento</t>
  </si>
  <si>
    <t>Capacidade funcional ruim ou em declínio com limitada reversibilidade (a pessoa passa na cama ou
cadeira mais de 50% do dia)</t>
  </si>
  <si>
    <t>Data da realização da pergunta</t>
  </si>
  <si>
    <t>PPS %</t>
  </si>
  <si>
    <t>Data da realização da Elegibilidade</t>
  </si>
  <si>
    <t xml:space="preserve">Data da avaliação </t>
  </si>
  <si>
    <t>DAV
Data da realização</t>
  </si>
  <si>
    <t>Aspectos socio - econômicos
Data da avaliação</t>
  </si>
  <si>
    <t>Família e rede de apoio
Data da avaliação</t>
  </si>
  <si>
    <t>PPS
Data da realização</t>
  </si>
  <si>
    <t>Média</t>
  </si>
  <si>
    <t>Elegibilidade</t>
  </si>
  <si>
    <t>Minimo</t>
  </si>
  <si>
    <t>máximo</t>
  </si>
  <si>
    <t>data mais antiga</t>
  </si>
  <si>
    <t>data mais recente</t>
  </si>
  <si>
    <t>ESAS - Dor</t>
  </si>
  <si>
    <t>Há outro sintoma &gt;7 ?</t>
  </si>
  <si>
    <t>0 a 3</t>
  </si>
  <si>
    <t>Qual outro sintoma principal &gt;7  (lista)</t>
  </si>
  <si>
    <t>SPICT-BR
Positivo</t>
  </si>
  <si>
    <t>resposta negativa</t>
  </si>
  <si>
    <t>4 a 6</t>
  </si>
  <si>
    <t>7 a 10</t>
  </si>
  <si>
    <t>Cansaço</t>
  </si>
  <si>
    <t>Falta de Ar</t>
  </si>
  <si>
    <t>Ansiedade</t>
  </si>
  <si>
    <t>Sem bem-estar</t>
  </si>
  <si>
    <t>Náusea</t>
  </si>
  <si>
    <t>Falta de apetite</t>
  </si>
  <si>
    <t>Outro problema</t>
  </si>
  <si>
    <t>indicadores gerais de piora da saúde</t>
  </si>
  <si>
    <t>·        Câncer</t>
  </si>
  <si>
    <t>·        Fragilidade/Demência</t>
  </si>
  <si>
    <t>·        Neurológica</t>
  </si>
  <si>
    <t>·        Cardiovascular</t>
  </si>
  <si>
    <t>·        Pulmonar</t>
  </si>
  <si>
    <t>·        Renal</t>
  </si>
  <si>
    <t>·        Hepática</t>
  </si>
  <si>
    <t>PPS</t>
  </si>
  <si>
    <t>&lt;=40%</t>
  </si>
  <si>
    <t>&gt;=70%</t>
  </si>
  <si>
    <t>SEXO</t>
  </si>
  <si>
    <t>Marque com um "x"</t>
  </si>
  <si>
    <t>Marque com  "Sim" ou "Não"</t>
  </si>
  <si>
    <t>Qual outro sintoma principal &gt;7</t>
  </si>
  <si>
    <t>Não</t>
  </si>
  <si>
    <t>Sonolência</t>
  </si>
  <si>
    <t>Biografia
Data da 1ª avaliação</t>
  </si>
  <si>
    <t xml:space="preserve">Qual outro sintoma  &gt;7  </t>
  </si>
  <si>
    <t xml:space="preserve">Outro sintoma  &gt;7 </t>
  </si>
  <si>
    <t>Tristeza</t>
  </si>
  <si>
    <t>Você ficaria surpreso se este paciente morresse ao longo do próximo ano? Resposta “não me surpreenderia” corresponde a pergunta surpresa positiva (sim/não )</t>
  </si>
  <si>
    <t>40%&gt;pps&lt;70%</t>
  </si>
  <si>
    <t>Número de usuários SPICT-Br positivo nos últimos 12 meses</t>
  </si>
  <si>
    <t>RELATÓRIO | ABORDAGEM PALIATIVA COMPLETA - APS</t>
  </si>
  <si>
    <t>ABORDAGEM PALIATIVA COMPLETA - APS</t>
  </si>
  <si>
    <t>Idade
(em anos) Cálculo Automático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</si>
</sst>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[Red]0.00"/>
    <numFmt numFmtId="165" formatCode="0.0"/>
    <numFmt numFmtId="166" formatCode="0.0%"/>
    <numFmt numFmtId="167" formatCode="\4\-\6"/>
  </numFmts>
  <fonts count="31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6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i/>
      <sz val="11"/>
      <color indexed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ajor"/>
    </font>
    <font>
      <sz val="11"/>
      <name val="Calibri"/>
      <family val="2"/>
      <scheme val="major"/>
    </font>
    <font>
      <b/>
      <sz val="16"/>
      <color theme="5" tint="-0.249977111117893"/>
      <name val="Calibri"/>
      <family val="2"/>
      <scheme val="minor"/>
    </font>
    <font>
      <b/>
      <sz val="28"/>
      <color theme="5" tint="-0.249977111117893"/>
      <name val="Calibri"/>
      <family val="2"/>
      <scheme val="minor"/>
    </font>
    <font>
      <b/>
      <sz val="9"/>
      <color theme="1"/>
      <name val="Calibri"/>
      <family val="2"/>
    </font>
    <font>
      <sz val="8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33CC3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9D9F7"/>
        <bgColor indexed="64"/>
      </patternFill>
    </fill>
    <fill>
      <patternFill patternType="solid">
        <fgColor theme="5" tint="0.79998168889431442"/>
        <bgColor rgb="FFDDDDDD"/>
      </patternFill>
    </fill>
    <fill>
      <patternFill patternType="solid">
        <fgColor theme="8" tint="0.79998168889431442"/>
        <bgColor rgb="FF00B0F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rgb="FF0070C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rgb="FFECECEC"/>
      </patternFill>
    </fill>
    <fill>
      <patternFill patternType="solid">
        <fgColor theme="8" tint="0.39997558519241921"/>
        <bgColor theme="0"/>
      </patternFill>
    </fill>
    <fill>
      <patternFill patternType="solid">
        <fgColor theme="9" tint="0.59999389629810485"/>
        <bgColor rgb="FF33CC3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rgb="FFFFC000"/>
      </patternFill>
    </fill>
    <fill>
      <patternFill patternType="solid">
        <fgColor rgb="FFF9D9F7"/>
        <bgColor rgb="FF9933FF"/>
      </patternFill>
    </fill>
    <fill>
      <patternFill patternType="solid">
        <fgColor theme="5" tint="0.79998168889431442"/>
        <bgColor rgb="FFFFFF00"/>
      </patternFill>
    </fill>
    <fill>
      <patternFill patternType="solid">
        <fgColor theme="2"/>
        <bgColor indexed="64"/>
      </patternFill>
    </fill>
    <fill>
      <patternFill patternType="solid">
        <fgColor rgb="FFFCE4D6"/>
        <bgColor rgb="FFD9E2F3"/>
      </patternFill>
    </fill>
    <fill>
      <patternFill patternType="solid">
        <fgColor rgb="FFFCE4D6"/>
        <bgColor rgb="FFD8D8D8"/>
      </patternFill>
    </fill>
    <fill>
      <patternFill patternType="solid">
        <fgColor rgb="FFFCE4D6"/>
        <bgColor indexed="64"/>
      </patternFill>
    </fill>
    <fill>
      <patternFill patternType="solid">
        <fgColor rgb="FFFBE5D6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BE63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BE6311"/>
      </top>
      <bottom style="medium">
        <color rgb="FFBE631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rgb="FF000000"/>
      </left>
      <right style="thin">
        <color theme="1"/>
      </right>
      <top/>
      <bottom/>
      <diagonal/>
    </border>
    <border>
      <left style="thin">
        <color rgb="FF000000"/>
      </left>
      <right style="thin">
        <color theme="1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3"/>
    <xf numFmtId="9" fontId="10" fillId="0" borderId="3" applyFont="0" applyFill="0" applyBorder="0" applyAlignment="0" applyProtection="0"/>
  </cellStyleXfs>
  <cellXfs count="128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0" borderId="0" xfId="0" applyAlignment="1">
      <alignment vertical="center"/>
    </xf>
    <xf numFmtId="0" fontId="2" fillId="6" borderId="3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8" fillId="0" borderId="11" xfId="0" applyFont="1" applyBorder="1" applyAlignment="1">
      <alignment vertical="center"/>
    </xf>
    <xf numFmtId="0" fontId="22" fillId="8" borderId="14" xfId="0" applyFont="1" applyFill="1" applyBorder="1" applyAlignment="1">
      <alignment horizontal="center" vertical="center" wrapText="1"/>
    </xf>
    <xf numFmtId="0" fontId="22" fillId="10" borderId="14" xfId="0" applyFont="1" applyFill="1" applyBorder="1" applyAlignment="1">
      <alignment horizontal="center" vertical="center" wrapText="1"/>
    </xf>
    <xf numFmtId="0" fontId="22" fillId="12" borderId="14" xfId="0" applyFont="1" applyFill="1" applyBorder="1" applyAlignment="1">
      <alignment horizontal="center" vertical="center" wrapText="1"/>
    </xf>
    <xf numFmtId="0" fontId="22" fillId="14" borderId="14" xfId="0" applyFont="1" applyFill="1" applyBorder="1" applyAlignment="1">
      <alignment horizontal="center" vertical="center" wrapText="1"/>
    </xf>
    <xf numFmtId="0" fontId="23" fillId="16" borderId="14" xfId="0" applyFont="1" applyFill="1" applyBorder="1" applyAlignment="1">
      <alignment horizontal="center" vertical="center" wrapText="1"/>
    </xf>
    <xf numFmtId="0" fontId="22" fillId="16" borderId="14" xfId="0" applyFont="1" applyFill="1" applyBorder="1" applyAlignment="1">
      <alignment horizontal="center" vertical="center" wrapText="1"/>
    </xf>
    <xf numFmtId="0" fontId="22" fillId="3" borderId="14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vertical="center"/>
    </xf>
    <xf numFmtId="0" fontId="8" fillId="0" borderId="0" xfId="0" applyFont="1"/>
    <xf numFmtId="0" fontId="5" fillId="21" borderId="7" xfId="0" applyFont="1" applyFill="1" applyBorder="1" applyAlignment="1">
      <alignment horizontal="center" vertical="center" wrapText="1"/>
    </xf>
    <xf numFmtId="0" fontId="5" fillId="21" borderId="5" xfId="0" applyFont="1" applyFill="1" applyBorder="1" applyAlignment="1">
      <alignment horizontal="center" vertical="center" wrapText="1"/>
    </xf>
    <xf numFmtId="0" fontId="5" fillId="21" borderId="5" xfId="0" applyFont="1" applyFill="1" applyBorder="1" applyAlignment="1">
      <alignment horizontal="center" vertical="center"/>
    </xf>
    <xf numFmtId="0" fontId="25" fillId="22" borderId="6" xfId="0" applyFont="1" applyFill="1" applyBorder="1" applyAlignment="1">
      <alignment horizontal="center" vertical="center" wrapText="1"/>
    </xf>
    <xf numFmtId="0" fontId="25" fillId="23" borderId="5" xfId="0" applyFont="1" applyFill="1" applyBorder="1" applyAlignment="1">
      <alignment horizontal="left" wrapText="1"/>
    </xf>
    <xf numFmtId="0" fontId="25" fillId="0" borderId="5" xfId="0" applyFont="1" applyBorder="1" applyAlignment="1">
      <alignment horizontal="center"/>
    </xf>
    <xf numFmtId="0" fontId="25" fillId="23" borderId="15" xfId="0" applyFont="1" applyFill="1" applyBorder="1" applyAlignment="1">
      <alignment horizontal="left" wrapText="1"/>
    </xf>
    <xf numFmtId="0" fontId="25" fillId="23" borderId="8" xfId="0" applyFont="1" applyFill="1" applyBorder="1" applyAlignment="1">
      <alignment horizontal="left" wrapText="1"/>
    </xf>
    <xf numFmtId="0" fontId="26" fillId="23" borderId="16" xfId="0" applyFont="1" applyFill="1" applyBorder="1" applyAlignment="1">
      <alignment wrapText="1"/>
    </xf>
    <xf numFmtId="0" fontId="26" fillId="24" borderId="16" xfId="0" applyFont="1" applyFill="1" applyBorder="1" applyAlignment="1">
      <alignment vertical="center" wrapText="1"/>
    </xf>
    <xf numFmtId="0" fontId="25" fillId="23" borderId="9" xfId="0" applyFont="1" applyFill="1" applyBorder="1" applyAlignment="1">
      <alignment horizontal="left" wrapText="1"/>
    </xf>
    <xf numFmtId="0" fontId="25" fillId="23" borderId="5" xfId="0" applyFont="1" applyFill="1" applyBorder="1" applyAlignment="1">
      <alignment horizontal="left" vertical="center" wrapText="1"/>
    </xf>
    <xf numFmtId="0" fontId="25" fillId="23" borderId="5" xfId="0" applyFont="1" applyFill="1" applyBorder="1"/>
    <xf numFmtId="0" fontId="25" fillId="23" borderId="5" xfId="0" applyFont="1" applyFill="1" applyBorder="1" applyAlignment="1">
      <alignment wrapText="1"/>
    </xf>
    <xf numFmtId="0" fontId="22" fillId="0" borderId="14" xfId="0" applyFont="1" applyBorder="1" applyAlignment="1">
      <alignment horizontal="center" vertical="center" wrapText="1"/>
    </xf>
    <xf numFmtId="0" fontId="29" fillId="25" borderId="14" xfId="0" applyFont="1" applyFill="1" applyBorder="1" applyAlignment="1">
      <alignment horizontal="center" vertical="center" wrapText="1"/>
    </xf>
    <xf numFmtId="167" fontId="22" fillId="0" borderId="14" xfId="0" applyNumberFormat="1" applyFont="1" applyBorder="1" applyAlignment="1">
      <alignment horizontal="center" vertical="center" wrapText="1"/>
    </xf>
    <xf numFmtId="0" fontId="0" fillId="3" borderId="4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5" fillId="0" borderId="5" xfId="0" applyFont="1" applyBorder="1" applyAlignment="1">
      <alignment horizontal="center" vertical="center"/>
    </xf>
    <xf numFmtId="1" fontId="25" fillId="0" borderId="5" xfId="0" applyNumberFormat="1" applyFont="1" applyBorder="1" applyAlignment="1">
      <alignment horizontal="center"/>
    </xf>
    <xf numFmtId="14" fontId="25" fillId="0" borderId="15" xfId="0" applyNumberFormat="1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15" fillId="20" borderId="3" xfId="0" applyFont="1" applyFill="1" applyBorder="1" applyAlignment="1">
      <alignment vertical="center"/>
    </xf>
    <xf numFmtId="0" fontId="27" fillId="0" borderId="10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0" fontId="10" fillId="0" borderId="3" xfId="2"/>
    <xf numFmtId="0" fontId="15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1" fillId="0" borderId="3" xfId="2" applyFont="1" applyAlignment="1">
      <alignment horizontal="left" vertical="center"/>
    </xf>
    <xf numFmtId="0" fontId="11" fillId="0" borderId="3" xfId="2" applyFont="1" applyAlignment="1">
      <alignment horizontal="center" vertical="center"/>
    </xf>
    <xf numFmtId="0" fontId="17" fillId="0" borderId="3" xfId="2" applyFont="1" applyAlignment="1">
      <alignment vertical="center"/>
    </xf>
    <xf numFmtId="0" fontId="10" fillId="0" borderId="3" xfId="2" applyAlignment="1">
      <alignment horizontal="center" vertical="center"/>
    </xf>
    <xf numFmtId="0" fontId="19" fillId="0" borderId="3" xfId="2" applyFont="1" applyAlignment="1">
      <alignment horizontal="center" vertical="center"/>
    </xf>
    <xf numFmtId="0" fontId="14" fillId="0" borderId="3" xfId="2" applyFont="1" applyAlignment="1">
      <alignment horizontal="center" vertical="center"/>
    </xf>
    <xf numFmtId="0" fontId="12" fillId="0" borderId="3" xfId="2" applyFont="1" applyAlignment="1">
      <alignment horizontal="center" vertical="center"/>
    </xf>
    <xf numFmtId="0" fontId="19" fillId="0" borderId="3" xfId="2" applyFont="1" applyAlignment="1">
      <alignment horizontal="center" wrapText="1"/>
    </xf>
    <xf numFmtId="0" fontId="18" fillId="0" borderId="3" xfId="2" applyFont="1" applyAlignment="1">
      <alignment horizontal="center" vertical="center"/>
    </xf>
    <xf numFmtId="9" fontId="13" fillId="0" borderId="3" xfId="1" applyFont="1" applyFill="1" applyBorder="1" applyAlignment="1" applyProtection="1">
      <alignment horizontal="center" vertical="center"/>
    </xf>
    <xf numFmtId="165" fontId="13" fillId="0" borderId="3" xfId="2" applyNumberFormat="1" applyFont="1" applyAlignment="1">
      <alignment horizontal="center" vertical="center"/>
    </xf>
    <xf numFmtId="0" fontId="14" fillId="0" borderId="3" xfId="2" applyFont="1" applyAlignment="1">
      <alignment wrapText="1"/>
    </xf>
    <xf numFmtId="166" fontId="14" fillId="0" borderId="3" xfId="3" applyNumberFormat="1" applyFont="1" applyFill="1" applyBorder="1" applyAlignment="1" applyProtection="1">
      <alignment horizontal="center" vertical="center"/>
    </xf>
    <xf numFmtId="0" fontId="4" fillId="0" borderId="23" xfId="0" applyFont="1" applyBorder="1"/>
    <xf numFmtId="0" fontId="22" fillId="7" borderId="24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vertical="center"/>
    </xf>
    <xf numFmtId="14" fontId="0" fillId="0" borderId="3" xfId="0" applyNumberFormat="1" applyBorder="1" applyAlignment="1">
      <alignment vertical="center"/>
    </xf>
    <xf numFmtId="14" fontId="0" fillId="0" borderId="0" xfId="0" applyNumberFormat="1"/>
    <xf numFmtId="0" fontId="26" fillId="0" borderId="5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/>
    </xf>
    <xf numFmtId="0" fontId="4" fillId="0" borderId="23" xfId="0" applyFont="1" applyBorder="1" applyAlignment="1" applyProtection="1">
      <alignment vertical="center"/>
      <protection locked="0"/>
    </xf>
    <xf numFmtId="14" fontId="4" fillId="0" borderId="23" xfId="0" applyNumberFormat="1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14" fontId="4" fillId="0" borderId="0" xfId="0" applyNumberFormat="1" applyFont="1" applyAlignment="1" applyProtection="1">
      <alignment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14" fontId="4" fillId="0" borderId="23" xfId="0" applyNumberFormat="1" applyFont="1" applyBorder="1" applyAlignment="1" applyProtection="1">
      <alignment horizontal="center" vertical="center"/>
      <protection locked="0"/>
    </xf>
    <xf numFmtId="164" fontId="4" fillId="0" borderId="23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14" fontId="4" fillId="0" borderId="0" xfId="0" applyNumberFormat="1" applyFont="1" applyAlignment="1" applyProtection="1">
      <alignment horizontal="center" vertical="center"/>
      <protection locked="0"/>
    </xf>
    <xf numFmtId="0" fontId="20" fillId="19" borderId="11" xfId="0" applyFont="1" applyFill="1" applyBorder="1" applyAlignment="1">
      <alignment horizontal="center" vertical="center"/>
    </xf>
    <xf numFmtId="0" fontId="20" fillId="13" borderId="11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20" fillId="15" borderId="11" xfId="0" applyFont="1" applyFill="1" applyBorder="1" applyAlignment="1">
      <alignment horizontal="center" vertical="center"/>
    </xf>
    <xf numFmtId="0" fontId="21" fillId="16" borderId="11" xfId="0" applyFont="1" applyFill="1" applyBorder="1" applyAlignment="1">
      <alignment vertical="center"/>
    </xf>
    <xf numFmtId="0" fontId="20" fillId="9" borderId="11" xfId="0" applyFont="1" applyFill="1" applyBorder="1" applyAlignment="1">
      <alignment horizontal="center" vertical="center" wrapText="1"/>
    </xf>
    <xf numFmtId="0" fontId="21" fillId="10" borderId="11" xfId="0" applyFont="1" applyFill="1" applyBorder="1" applyAlignment="1">
      <alignment vertical="center"/>
    </xf>
    <xf numFmtId="0" fontId="20" fillId="11" borderId="11" xfId="0" applyFont="1" applyFill="1" applyBorder="1" applyAlignment="1">
      <alignment horizontal="center" vertical="center" wrapText="1"/>
    </xf>
    <xf numFmtId="0" fontId="21" fillId="12" borderId="11" xfId="0" applyFont="1" applyFill="1" applyBorder="1" applyAlignment="1">
      <alignment vertical="center"/>
    </xf>
    <xf numFmtId="0" fontId="20" fillId="15" borderId="11" xfId="0" applyFont="1" applyFill="1" applyBorder="1" applyAlignment="1">
      <alignment horizontal="center" vertical="center" wrapText="1"/>
    </xf>
    <xf numFmtId="0" fontId="20" fillId="17" borderId="11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vertical="center"/>
    </xf>
    <xf numFmtId="0" fontId="20" fillId="18" borderId="11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vertical="center"/>
    </xf>
    <xf numFmtId="0" fontId="25" fillId="22" borderId="1" xfId="0" applyFont="1" applyFill="1" applyBorder="1" applyAlignment="1">
      <alignment horizontal="center" vertical="center" wrapText="1"/>
    </xf>
    <xf numFmtId="0" fontId="26" fillId="23" borderId="6" xfId="0" applyFont="1" applyFill="1" applyBorder="1" applyAlignment="1">
      <alignment vertical="center"/>
    </xf>
    <xf numFmtId="0" fontId="26" fillId="23" borderId="2" xfId="0" applyFont="1" applyFill="1" applyBorder="1" applyAlignment="1">
      <alignment vertical="center"/>
    </xf>
    <xf numFmtId="0" fontId="25" fillId="23" borderId="5" xfId="0" applyFont="1" applyFill="1" applyBorder="1" applyAlignment="1">
      <alignment horizontal="left" wrapText="1"/>
    </xf>
    <xf numFmtId="0" fontId="25" fillId="23" borderId="5" xfId="0" applyFont="1" applyFill="1" applyBorder="1"/>
    <xf numFmtId="0" fontId="25" fillId="0" borderId="5" xfId="0" applyFont="1" applyBorder="1" applyAlignment="1">
      <alignment horizontal="center" vertical="center"/>
    </xf>
    <xf numFmtId="0" fontId="25" fillId="22" borderId="12" xfId="0" applyFont="1" applyFill="1" applyBorder="1" applyAlignment="1">
      <alignment horizontal="center" vertical="center" wrapText="1"/>
    </xf>
    <xf numFmtId="0" fontId="25" fillId="22" borderId="13" xfId="0" applyFont="1" applyFill="1" applyBorder="1" applyAlignment="1">
      <alignment horizontal="center" vertical="center" wrapText="1"/>
    </xf>
    <xf numFmtId="0" fontId="25" fillId="22" borderId="17" xfId="0" applyFont="1" applyFill="1" applyBorder="1" applyAlignment="1">
      <alignment horizontal="center" vertical="center" wrapText="1"/>
    </xf>
    <xf numFmtId="0" fontId="25" fillId="22" borderId="19" xfId="0" applyFont="1" applyFill="1" applyBorder="1" applyAlignment="1">
      <alignment horizontal="center" vertical="center" wrapText="1"/>
    </xf>
    <xf numFmtId="0" fontId="25" fillId="22" borderId="18" xfId="0" applyFont="1" applyFill="1" applyBorder="1" applyAlignment="1">
      <alignment horizontal="center" vertical="center" wrapText="1"/>
    </xf>
    <xf numFmtId="0" fontId="25" fillId="22" borderId="16" xfId="0" applyFont="1" applyFill="1" applyBorder="1" applyAlignment="1">
      <alignment horizontal="center" vertical="center" wrapText="1"/>
    </xf>
    <xf numFmtId="0" fontId="25" fillId="22" borderId="20" xfId="0" applyFont="1" applyFill="1" applyBorder="1" applyAlignment="1">
      <alignment horizontal="center" vertical="center" wrapText="1"/>
    </xf>
    <xf numFmtId="0" fontId="25" fillId="22" borderId="21" xfId="0" applyFont="1" applyFill="1" applyBorder="1" applyAlignment="1">
      <alignment horizontal="center" vertical="center" wrapText="1"/>
    </xf>
    <xf numFmtId="0" fontId="25" fillId="22" borderId="2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/>
    </xf>
    <xf numFmtId="0" fontId="16" fillId="0" borderId="3" xfId="2" applyFont="1" applyAlignment="1">
      <alignment horizontal="center" vertical="center" wrapText="1"/>
    </xf>
    <xf numFmtId="0" fontId="14" fillId="0" borderId="3" xfId="2" applyFont="1" applyAlignment="1">
      <alignment horizontal="center" vertical="center"/>
    </xf>
    <xf numFmtId="0" fontId="12" fillId="0" borderId="3" xfId="2" applyFont="1" applyAlignment="1">
      <alignment horizontal="center" vertical="center"/>
    </xf>
    <xf numFmtId="0" fontId="10" fillId="0" borderId="3" xfId="2" applyAlignment="1">
      <alignment horizontal="center"/>
    </xf>
    <xf numFmtId="0" fontId="28" fillId="0" borderId="10" xfId="0" applyFont="1" applyBorder="1" applyAlignment="1">
      <alignment horizontal="center" vertical="center"/>
    </xf>
  </cellXfs>
  <cellStyles count="4">
    <cellStyle name="Normal" xfId="0" builtinId="0"/>
    <cellStyle name="Normal 2" xfId="2" xr:uid="{634BFD66-4D91-4B46-8CB2-F110AAE6AEBA}"/>
    <cellStyle name="Porcentagem" xfId="1" builtinId="5"/>
    <cellStyle name="Porcentagem 2" xfId="3" xr:uid="{4020A037-402C-4F98-AD0D-40EB98E5CC7E}"/>
  </cellStyles>
  <dxfs count="0"/>
  <tableStyles count="0" defaultTableStyle="TableStyleMedium2" defaultPivotStyle="PivotStyleLight16"/>
  <colors>
    <mruColors>
      <color rgb="FFFBE5D6"/>
      <color rgb="FFFCE4D6"/>
      <color rgb="FFF9D9F7"/>
      <color rgb="FFEFE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strRef>
              <c:f>'Dados consolidados -Território'!$A$7:$A$8</c:f>
              <c:strCache>
                <c:ptCount val="2"/>
                <c:pt idx="0">
                  <c:v>Sexo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5BD-4432-84B7-6BF3D0F1EEAB}"/>
              </c:ext>
            </c:extLst>
          </c:dPt>
          <c:dPt>
            <c:idx val="1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5BD-4432-84B7-6BF3D0F1EEAB}"/>
              </c:ext>
            </c:extLst>
          </c:dPt>
          <c:dLbls>
            <c:dLbl>
              <c:idx val="0"/>
              <c:layout>
                <c:manualLayout>
                  <c:x val="-0.2730764926888864"/>
                  <c:y val="3.952098322018124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5BD-4432-84B7-6BF3D0F1EEAB}"/>
                </c:ext>
              </c:extLst>
            </c:dLbl>
            <c:dLbl>
              <c:idx val="1"/>
              <c:layout>
                <c:manualLayout>
                  <c:x val="0.223878423515742"/>
                  <c:y val="3.88058265051310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5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6524726264365084"/>
                      <c:h val="0.2584316311204258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5BD-4432-84B7-6BF3D0F1EE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'Dados consolidados -Território'!$B$7:$B$8</c:f>
              <c:strCache>
                <c:ptCount val="2"/>
                <c:pt idx="0">
                  <c:v>Feminino</c:v>
                </c:pt>
                <c:pt idx="1">
                  <c:v>Masculino</c:v>
                </c:pt>
              </c:strCache>
            </c:strRef>
          </c:cat>
          <c:val>
            <c:numRef>
              <c:f>'Dados consolidados -Território'!$C$7:$C$8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BD-4432-84B7-6BF3D0F1EEA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1905000</xdr:colOff>
      <xdr:row>0</xdr:row>
      <xdr:rowOff>0</xdr:rowOff>
    </xdr:from>
    <xdr:to>
      <xdr:col>8</xdr:col>
      <xdr:colOff>2333735</xdr:colOff>
      <xdr:row>0</xdr:row>
      <xdr:rowOff>712303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10792916" y="-867866"/>
          <a:ext cx="712303" cy="2448035"/>
        </a:xfrm>
        <a:prstGeom prst="rect">
          <a:avLst/>
        </a:prstGeom>
      </xdr:spPr>
    </xdr:pic>
    <xdr:clientData/>
  </xdr:twoCellAnchor>
  <xdr:twoCellAnchor editAs="oneCell">
    <xdr:from>
      <xdr:col>0</xdr:col>
      <xdr:colOff>168275</xdr:colOff>
      <xdr:row>0</xdr:row>
      <xdr:rowOff>133350</xdr:rowOff>
    </xdr:from>
    <xdr:to>
      <xdr:col>7</xdr:col>
      <xdr:colOff>217483</xdr:colOff>
      <xdr:row>0</xdr:row>
      <xdr:rowOff>657379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133350"/>
          <a:ext cx="9176275" cy="5176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4924425</xdr:colOff>
      <xdr:row>0</xdr:row>
      <xdr:rowOff>0</xdr:rowOff>
    </xdr:from>
    <xdr:to>
      <xdr:col>3</xdr:col>
      <xdr:colOff>57260</xdr:colOff>
      <xdr:row>0</xdr:row>
      <xdr:rowOff>712303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9726116" y="-867866"/>
          <a:ext cx="712303" cy="2448035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3981450</xdr:colOff>
      <xdr:row>0</xdr:row>
      <xdr:rowOff>584040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123825"/>
          <a:ext cx="7810500" cy="4602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1280869</xdr:colOff>
      <xdr:row>2</xdr:row>
      <xdr:rowOff>58881</xdr:rowOff>
    </xdr:from>
    <xdr:to>
      <xdr:col>10</xdr:col>
      <xdr:colOff>433295</xdr:colOff>
      <xdr:row>11</xdr:row>
      <xdr:rowOff>117185</xdr:rowOff>
    </xdr:to>
    <xdr:sp macro="" textlink="">
      <xdr:nvSpPr>
        <xdr:cNvPr id="228" name="CaixaDeTexto 227">
          <a:extLst>
            <a:ext uri="{FF2B5EF4-FFF2-40B4-BE49-F238E27FC236}">
              <a16:creationId xmlns:a16="http://schemas.microsoft.com/office/drawing/2014/main" id="{9E3D6C46-C1F2-4764-9B04-D63EA6C374DA}"/>
            </a:ext>
          </a:extLst>
        </xdr:cNvPr>
        <xdr:cNvSpPr txBox="1"/>
      </xdr:nvSpPr>
      <xdr:spPr>
        <a:xfrm>
          <a:off x="10066281" y="1298999"/>
          <a:ext cx="3313543" cy="3427539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0</xdr:col>
      <xdr:colOff>78121</xdr:colOff>
      <xdr:row>46</xdr:row>
      <xdr:rowOff>150094</xdr:rowOff>
    </xdr:from>
    <xdr:to>
      <xdr:col>10</xdr:col>
      <xdr:colOff>415636</xdr:colOff>
      <xdr:row>70</xdr:row>
      <xdr:rowOff>1</xdr:rowOff>
    </xdr:to>
    <xdr:sp macro="" textlink="">
      <xdr:nvSpPr>
        <xdr:cNvPr id="276" name="CaixaDeTexto 275">
          <a:extLst>
            <a:ext uri="{FF2B5EF4-FFF2-40B4-BE49-F238E27FC236}">
              <a16:creationId xmlns:a16="http://schemas.microsoft.com/office/drawing/2014/main" id="{45C3CB62-8D03-4448-9F3E-5E75E6A5B4CE}"/>
            </a:ext>
          </a:extLst>
        </xdr:cNvPr>
        <xdr:cNvSpPr txBox="1"/>
      </xdr:nvSpPr>
      <xdr:spPr>
        <a:xfrm>
          <a:off x="78121" y="11868730"/>
          <a:ext cx="13279970" cy="4283362"/>
        </a:xfrm>
        <a:prstGeom prst="rect">
          <a:avLst/>
        </a:prstGeom>
        <a:solidFill>
          <a:srgbClr val="FBE5D6">
            <a:alpha val="50196"/>
          </a:srgbClr>
        </a:solidFill>
        <a:ln w="19050" cap="rnd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7</xdr:col>
      <xdr:colOff>1944759</xdr:colOff>
      <xdr:row>0</xdr:row>
      <xdr:rowOff>112859</xdr:rowOff>
    </xdr:from>
    <xdr:to>
      <xdr:col>10</xdr:col>
      <xdr:colOff>328794</xdr:colOff>
      <xdr:row>0</xdr:row>
      <xdr:rowOff>665309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B99025B-C956-495A-9904-B1E41C65D6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73" r="30741"/>
        <a:stretch/>
      </xdr:blipFill>
      <xdr:spPr>
        <a:xfrm rot="16200000" flipH="1">
          <a:off x="11724825" y="-881116"/>
          <a:ext cx="552450" cy="2540399"/>
        </a:xfrm>
        <a:prstGeom prst="rect">
          <a:avLst/>
        </a:prstGeom>
      </xdr:spPr>
    </xdr:pic>
    <xdr:clientData/>
  </xdr:twoCellAnchor>
  <xdr:twoCellAnchor editAs="oneCell">
    <xdr:from>
      <xdr:col>0</xdr:col>
      <xdr:colOff>603250</xdr:colOff>
      <xdr:row>0</xdr:row>
      <xdr:rowOff>158750</xdr:rowOff>
    </xdr:from>
    <xdr:to>
      <xdr:col>6</xdr:col>
      <xdr:colOff>631825</xdr:colOff>
      <xdr:row>0</xdr:row>
      <xdr:rowOff>618965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A7957A19-1098-4138-BBFD-829D2759FDEC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0" y="158750"/>
          <a:ext cx="7997825" cy="460215"/>
        </a:xfrm>
        <a:prstGeom prst="rect">
          <a:avLst/>
        </a:prstGeom>
      </xdr:spPr>
    </xdr:pic>
    <xdr:clientData/>
  </xdr:twoCellAnchor>
  <xdr:twoCellAnchor editAs="absolute">
    <xdr:from>
      <xdr:col>7</xdr:col>
      <xdr:colOff>1182110</xdr:colOff>
      <xdr:row>2</xdr:row>
      <xdr:rowOff>79664</xdr:rowOff>
    </xdr:from>
    <xdr:to>
      <xdr:col>11</xdr:col>
      <xdr:colOff>5161</xdr:colOff>
      <xdr:row>3</xdr:row>
      <xdr:rowOff>611910</xdr:rowOff>
    </xdr:to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972DF1BB-E480-48C6-B2F4-181E9A730D42}"/>
            </a:ext>
          </a:extLst>
        </xdr:cNvPr>
        <xdr:cNvSpPr txBox="1"/>
      </xdr:nvSpPr>
      <xdr:spPr>
        <a:xfrm>
          <a:off x="9968201" y="1326573"/>
          <a:ext cx="3435495" cy="8208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000" b="1">
              <a:solidFill>
                <a:schemeClr val="bg1">
                  <a:lumMod val="50000"/>
                </a:schemeClr>
              </a:solidFill>
            </a:rPr>
            <a:t>Atualização da Elegibilidade</a:t>
          </a:r>
        </a:p>
      </xdr:txBody>
    </xdr:sp>
    <xdr:clientData/>
  </xdr:twoCellAnchor>
  <xdr:twoCellAnchor editAs="absolute">
    <xdr:from>
      <xdr:col>7</xdr:col>
      <xdr:colOff>2053834</xdr:colOff>
      <xdr:row>3</xdr:row>
      <xdr:rowOff>346364</xdr:rowOff>
    </xdr:from>
    <xdr:to>
      <xdr:col>9</xdr:col>
      <xdr:colOff>738910</xdr:colOff>
      <xdr:row>5</xdr:row>
      <xdr:rowOff>17318</xdr:rowOff>
    </xdr:to>
    <xdr:sp macro="" textlink="'Dados consolidados -Território'!C13">
      <xdr:nvSpPr>
        <xdr:cNvPr id="42" name="CaixaDeTexto 41">
          <a:extLst>
            <a:ext uri="{FF2B5EF4-FFF2-40B4-BE49-F238E27FC236}">
              <a16:creationId xmlns:a16="http://schemas.microsoft.com/office/drawing/2014/main" id="{EADEC700-B33C-47EF-8A87-A91C86A533BD}"/>
            </a:ext>
          </a:extLst>
        </xdr:cNvPr>
        <xdr:cNvSpPr txBox="1"/>
      </xdr:nvSpPr>
      <xdr:spPr>
        <a:xfrm>
          <a:off x="10839925" y="1881909"/>
          <a:ext cx="1952440" cy="5945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17015CDA-B944-41BE-A521-DC02F27632D0}" type="TxLink">
            <a:rPr lang="en-US" sz="2400" b="0" i="0" u="none" strike="noStrike">
              <a:solidFill>
                <a:schemeClr val="bg1">
                  <a:lumMod val="50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2400" b="0" i="0" u="none" strike="noStrike">
            <a:solidFill>
              <a:schemeClr val="bg1">
                <a:lumMod val="50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7</xdr:col>
      <xdr:colOff>1714500</xdr:colOff>
      <xdr:row>4</xdr:row>
      <xdr:rowOff>150234</xdr:rowOff>
    </xdr:from>
    <xdr:to>
      <xdr:col>10</xdr:col>
      <xdr:colOff>123265</xdr:colOff>
      <xdr:row>5</xdr:row>
      <xdr:rowOff>404234</xdr:rowOff>
    </xdr:to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id="{38693A84-17AB-46E1-84FA-3EE5D7D6DE50}"/>
            </a:ext>
          </a:extLst>
        </xdr:cNvPr>
        <xdr:cNvSpPr txBox="1"/>
      </xdr:nvSpPr>
      <xdr:spPr>
        <a:xfrm>
          <a:off x="10107706" y="2425028"/>
          <a:ext cx="2386853" cy="5453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Data elegibilidade mais</a:t>
          </a:r>
          <a:r>
            <a:rPr lang="pt-BR" sz="1100" b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 recente</a:t>
          </a:r>
          <a:endParaRPr lang="pt-BR" sz="1200" b="1">
            <a:solidFill>
              <a:schemeClr val="bg1">
                <a:lumMod val="50000"/>
              </a:schemeClr>
            </a:solidFill>
            <a:effectLst/>
          </a:endParaRPr>
        </a:p>
      </xdr:txBody>
    </xdr:sp>
    <xdr:clientData/>
  </xdr:twoCellAnchor>
  <xdr:twoCellAnchor editAs="absolute">
    <xdr:from>
      <xdr:col>7</xdr:col>
      <xdr:colOff>2005968</xdr:colOff>
      <xdr:row>5</xdr:row>
      <xdr:rowOff>385759</xdr:rowOff>
    </xdr:from>
    <xdr:to>
      <xdr:col>9</xdr:col>
      <xdr:colOff>785090</xdr:colOff>
      <xdr:row>6</xdr:row>
      <xdr:rowOff>401633</xdr:rowOff>
    </xdr:to>
    <xdr:sp macro="" textlink="'Dados consolidados -Território'!C12">
      <xdr:nvSpPr>
        <xdr:cNvPr id="44" name="CaixaDeTexto 43">
          <a:extLst>
            <a:ext uri="{FF2B5EF4-FFF2-40B4-BE49-F238E27FC236}">
              <a16:creationId xmlns:a16="http://schemas.microsoft.com/office/drawing/2014/main" id="{9C4DC6B5-C6D4-4E37-BE8A-2FAE1052D62E}"/>
            </a:ext>
          </a:extLst>
        </xdr:cNvPr>
        <xdr:cNvSpPr txBox="1"/>
      </xdr:nvSpPr>
      <xdr:spPr>
        <a:xfrm>
          <a:off x="10792059" y="2844941"/>
          <a:ext cx="2046486" cy="5354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E3BA33A4-4526-4E03-A18A-759BB9C7EBEE}" type="TxLink">
            <a:rPr lang="en-US" sz="2400" b="0" i="0" u="none" strike="noStrike">
              <a:solidFill>
                <a:schemeClr val="bg1">
                  <a:lumMod val="50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2400" b="0" i="0" u="none" strike="noStrike">
            <a:solidFill>
              <a:schemeClr val="bg1">
                <a:lumMod val="50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7</xdr:col>
      <xdr:colOff>1868076</xdr:colOff>
      <xdr:row>6</xdr:row>
      <xdr:rowOff>266554</xdr:rowOff>
    </xdr:from>
    <xdr:to>
      <xdr:col>10</xdr:col>
      <xdr:colOff>23089</xdr:colOff>
      <xdr:row>7</xdr:row>
      <xdr:rowOff>269441</xdr:rowOff>
    </xdr:to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id="{902E7B3C-5E14-4A54-ADD2-23140A337BD4}"/>
            </a:ext>
          </a:extLst>
        </xdr:cNvPr>
        <xdr:cNvSpPr txBox="1"/>
      </xdr:nvSpPr>
      <xdr:spPr>
        <a:xfrm>
          <a:off x="10654167" y="3245281"/>
          <a:ext cx="2311377" cy="5455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bg1">
                  <a:lumMod val="50000"/>
                </a:schemeClr>
              </a:solidFill>
            </a:rPr>
            <a:t>Data elegibilidade mais </a:t>
          </a:r>
          <a:r>
            <a:rPr lang="pt-BR" sz="1200" b="1">
              <a:solidFill>
                <a:schemeClr val="bg1">
                  <a:lumMod val="50000"/>
                </a:schemeClr>
              </a:solidFill>
            </a:rPr>
            <a:t>antiga</a:t>
          </a:r>
        </a:p>
      </xdr:txBody>
    </xdr:sp>
    <xdr:clientData/>
  </xdr:twoCellAnchor>
  <xdr:twoCellAnchor editAs="absolute">
    <xdr:from>
      <xdr:col>0</xdr:col>
      <xdr:colOff>83343</xdr:colOff>
      <xdr:row>2</xdr:row>
      <xdr:rowOff>50222</xdr:rowOff>
    </xdr:from>
    <xdr:to>
      <xdr:col>5</xdr:col>
      <xdr:colOff>600363</xdr:colOff>
      <xdr:row>11</xdr:row>
      <xdr:rowOff>102177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7525B4B9-F7ED-4854-AB18-F0FC979FC360}"/>
            </a:ext>
          </a:extLst>
        </xdr:cNvPr>
        <xdr:cNvSpPr txBox="1"/>
      </xdr:nvSpPr>
      <xdr:spPr>
        <a:xfrm>
          <a:off x="83343" y="1297131"/>
          <a:ext cx="7398111" cy="3411682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113837</xdr:colOff>
      <xdr:row>2</xdr:row>
      <xdr:rowOff>287842</xdr:rowOff>
    </xdr:from>
    <xdr:to>
      <xdr:col>3</xdr:col>
      <xdr:colOff>326885</xdr:colOff>
      <xdr:row>6</xdr:row>
      <xdr:rowOff>502948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9957D3D-C2D4-4191-AA66-8487202DD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956109</xdr:colOff>
      <xdr:row>3</xdr:row>
      <xdr:rowOff>483465</xdr:rowOff>
    </xdr:from>
    <xdr:to>
      <xdr:col>1</xdr:col>
      <xdr:colOff>11206</xdr:colOff>
      <xdr:row>5</xdr:row>
      <xdr:rowOff>348527</xdr:rowOff>
    </xdr:to>
    <xdr:sp macro="" textlink="'Dados consolidados -Território'!C5">
      <xdr:nvSpPr>
        <xdr:cNvPr id="15" name="CaixaDeTexto 14">
          <a:extLst>
            <a:ext uri="{FF2B5EF4-FFF2-40B4-BE49-F238E27FC236}">
              <a16:creationId xmlns:a16="http://schemas.microsoft.com/office/drawing/2014/main" id="{3F522E5C-5614-4A45-AFDB-3FE052EBE1C9}"/>
            </a:ext>
          </a:extLst>
        </xdr:cNvPr>
        <xdr:cNvSpPr txBox="1"/>
      </xdr:nvSpPr>
      <xdr:spPr>
        <a:xfrm>
          <a:off x="956109" y="2130730"/>
          <a:ext cx="1240244" cy="7839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fld id="{53C7FDE9-B6E6-4E21-AC70-93495718F23C}" type="TxLink">
            <a:rPr lang="en-US" sz="4400" b="1" i="0" u="none" strike="noStrike">
              <a:solidFill>
                <a:schemeClr val="accent2">
                  <a:lumMod val="75000"/>
                </a:schemeClr>
              </a:solidFill>
              <a:latin typeface="+mj-lt"/>
              <a:cs typeface="Calibri"/>
            </a:rPr>
            <a:pPr algn="l"/>
            <a:t>0</a:t>
          </a:fld>
          <a:endParaRPr lang="pt-BR" sz="4400" b="1">
            <a:solidFill>
              <a:schemeClr val="accent2">
                <a:lumMod val="75000"/>
              </a:schemeClr>
            </a:solidFill>
            <a:latin typeface="+mj-lt"/>
          </a:endParaRPr>
        </a:p>
      </xdr:txBody>
    </xdr:sp>
    <xdr:clientData/>
  </xdr:twoCellAnchor>
  <xdr:twoCellAnchor editAs="absolute">
    <xdr:from>
      <xdr:col>0</xdr:col>
      <xdr:colOff>388218</xdr:colOff>
      <xdr:row>5</xdr:row>
      <xdr:rowOff>327602</xdr:rowOff>
    </xdr:from>
    <xdr:to>
      <xdr:col>0</xdr:col>
      <xdr:colOff>1872530</xdr:colOff>
      <xdr:row>6</xdr:row>
      <xdr:rowOff>351415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CE94F79F-6AAB-4692-A385-1484547093A8}"/>
            </a:ext>
          </a:extLst>
        </xdr:cNvPr>
        <xdr:cNvSpPr txBox="1"/>
      </xdr:nvSpPr>
      <xdr:spPr>
        <a:xfrm>
          <a:off x="388218" y="2786784"/>
          <a:ext cx="1484312" cy="5433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>
              <a:solidFill>
                <a:schemeClr val="accent2">
                  <a:lumMod val="75000"/>
                </a:schemeClr>
              </a:solidFill>
            </a:rPr>
            <a:t>Usuários SPICT-BR positivo</a:t>
          </a:r>
        </a:p>
      </xdr:txBody>
    </xdr:sp>
    <xdr:clientData/>
  </xdr:twoCellAnchor>
  <xdr:twoCellAnchor editAs="absolute">
    <xdr:from>
      <xdr:col>0</xdr:col>
      <xdr:colOff>427181</xdr:colOff>
      <xdr:row>3</xdr:row>
      <xdr:rowOff>600364</xdr:rowOff>
    </xdr:from>
    <xdr:to>
      <xdr:col>0</xdr:col>
      <xdr:colOff>912091</xdr:colOff>
      <xdr:row>5</xdr:row>
      <xdr:rowOff>219363</xdr:rowOff>
    </xdr:to>
    <xdr:sp macro="" textlink="">
      <xdr:nvSpPr>
        <xdr:cNvPr id="17" name="Google Shape;11733;p67">
          <a:extLst>
            <a:ext uri="{FF2B5EF4-FFF2-40B4-BE49-F238E27FC236}">
              <a16:creationId xmlns:a16="http://schemas.microsoft.com/office/drawing/2014/main" id="{8D4597A6-31A0-4918-AF50-A0FF11C19B52}"/>
            </a:ext>
          </a:extLst>
        </xdr:cNvPr>
        <xdr:cNvSpPr/>
      </xdr:nvSpPr>
      <xdr:spPr>
        <a:xfrm>
          <a:off x="427181" y="2135909"/>
          <a:ext cx="484910" cy="542636"/>
        </a:xfrm>
        <a:custGeom>
          <a:avLst/>
          <a:gdLst/>
          <a:ahLst/>
          <a:cxnLst/>
          <a:rect l="l" t="t" r="r" b="b"/>
          <a:pathLst>
            <a:path w="4915" h="5357" extrusionOk="0">
              <a:moveTo>
                <a:pt x="2457" y="819"/>
              </a:moveTo>
              <a:cubicBezTo>
                <a:pt x="2930" y="819"/>
                <a:pt x="3277" y="1166"/>
                <a:pt x="3277" y="1639"/>
              </a:cubicBezTo>
              <a:cubicBezTo>
                <a:pt x="3277" y="2111"/>
                <a:pt x="2930" y="2458"/>
                <a:pt x="2457" y="2458"/>
              </a:cubicBezTo>
              <a:cubicBezTo>
                <a:pt x="1985" y="2458"/>
                <a:pt x="1607" y="2111"/>
                <a:pt x="1607" y="1639"/>
              </a:cubicBezTo>
              <a:cubicBezTo>
                <a:pt x="1607" y="1166"/>
                <a:pt x="2016" y="819"/>
                <a:pt x="2457" y="819"/>
              </a:cubicBezTo>
              <a:close/>
              <a:moveTo>
                <a:pt x="2489" y="3245"/>
              </a:moveTo>
              <a:cubicBezTo>
                <a:pt x="3277" y="3245"/>
                <a:pt x="3907" y="3781"/>
                <a:pt x="4096" y="4506"/>
              </a:cubicBezTo>
              <a:lnTo>
                <a:pt x="882" y="4506"/>
              </a:lnTo>
              <a:cubicBezTo>
                <a:pt x="1071" y="3812"/>
                <a:pt x="1701" y="3245"/>
                <a:pt x="2489" y="3245"/>
              </a:cubicBezTo>
              <a:close/>
              <a:moveTo>
                <a:pt x="2489" y="0"/>
              </a:moveTo>
              <a:cubicBezTo>
                <a:pt x="1575" y="0"/>
                <a:pt x="819" y="725"/>
                <a:pt x="819" y="1639"/>
              </a:cubicBezTo>
              <a:cubicBezTo>
                <a:pt x="819" y="2080"/>
                <a:pt x="977" y="2458"/>
                <a:pt x="1292" y="2773"/>
              </a:cubicBezTo>
              <a:cubicBezTo>
                <a:pt x="567" y="3214"/>
                <a:pt x="0" y="4001"/>
                <a:pt x="0" y="4947"/>
              </a:cubicBezTo>
              <a:cubicBezTo>
                <a:pt x="0" y="5199"/>
                <a:pt x="189" y="5356"/>
                <a:pt x="410" y="5356"/>
              </a:cubicBezTo>
              <a:lnTo>
                <a:pt x="4537" y="5356"/>
              </a:lnTo>
              <a:cubicBezTo>
                <a:pt x="4757" y="5356"/>
                <a:pt x="4915" y="5136"/>
                <a:pt x="4915" y="4947"/>
              </a:cubicBezTo>
              <a:cubicBezTo>
                <a:pt x="4915" y="4001"/>
                <a:pt x="4411" y="3182"/>
                <a:pt x="3655" y="2773"/>
              </a:cubicBezTo>
              <a:cubicBezTo>
                <a:pt x="3938" y="2458"/>
                <a:pt x="4127" y="2080"/>
                <a:pt x="4127" y="1639"/>
              </a:cubicBezTo>
              <a:cubicBezTo>
                <a:pt x="4127" y="725"/>
                <a:pt x="3403" y="0"/>
                <a:pt x="2489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/>
        </a:p>
      </xdr:txBody>
    </xdr:sp>
    <xdr:clientData/>
  </xdr:twoCellAnchor>
  <xdr:twoCellAnchor editAs="absolute">
    <xdr:from>
      <xdr:col>0</xdr:col>
      <xdr:colOff>388218</xdr:colOff>
      <xdr:row>9</xdr:row>
      <xdr:rowOff>172026</xdr:rowOff>
    </xdr:from>
    <xdr:to>
      <xdr:col>0</xdr:col>
      <xdr:colOff>1816967</xdr:colOff>
      <xdr:row>10</xdr:row>
      <xdr:rowOff>306096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2EE689AB-1213-4840-88E3-4F695810B07E}"/>
            </a:ext>
          </a:extLst>
        </xdr:cNvPr>
        <xdr:cNvSpPr txBox="1"/>
      </xdr:nvSpPr>
      <xdr:spPr>
        <a:xfrm>
          <a:off x="388218" y="4166753"/>
          <a:ext cx="1428749" cy="318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Média</a:t>
          </a:r>
          <a:r>
            <a:rPr lang="pt-BR" sz="1200" baseline="0">
              <a:solidFill>
                <a:schemeClr val="accent2">
                  <a:lumMod val="75000"/>
                </a:schemeClr>
              </a:solidFill>
            </a:rPr>
            <a:t> de idade</a:t>
          </a:r>
        </a:p>
      </xdr:txBody>
    </xdr:sp>
    <xdr:clientData/>
  </xdr:twoCellAnchor>
  <xdr:twoCellAnchor editAs="absolute">
    <xdr:from>
      <xdr:col>0</xdr:col>
      <xdr:colOff>324139</xdr:colOff>
      <xdr:row>7</xdr:row>
      <xdr:rowOff>101166</xdr:rowOff>
    </xdr:from>
    <xdr:to>
      <xdr:col>0</xdr:col>
      <xdr:colOff>1227426</xdr:colOff>
      <xdr:row>9</xdr:row>
      <xdr:rowOff>170440</xdr:rowOff>
    </xdr:to>
    <xdr:sp macro="" textlink="'Dados consolidados -Território'!C9">
      <xdr:nvSpPr>
        <xdr:cNvPr id="20" name="CaixaDeTexto 19">
          <a:extLst>
            <a:ext uri="{FF2B5EF4-FFF2-40B4-BE49-F238E27FC236}">
              <a16:creationId xmlns:a16="http://schemas.microsoft.com/office/drawing/2014/main" id="{0CB9CA60-7969-4BEE-9413-7886A5345261}"/>
            </a:ext>
          </a:extLst>
        </xdr:cNvPr>
        <xdr:cNvSpPr txBox="1"/>
      </xdr:nvSpPr>
      <xdr:spPr>
        <a:xfrm>
          <a:off x="324139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64CFF1DC-2CBA-42D3-B303-E2138018BC5E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#DIV/0!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0</xdr:col>
      <xdr:colOff>1000845</xdr:colOff>
      <xdr:row>8</xdr:row>
      <xdr:rowOff>17606</xdr:rowOff>
    </xdr:from>
    <xdr:to>
      <xdr:col>0</xdr:col>
      <xdr:colOff>1659658</xdr:colOff>
      <xdr:row>9</xdr:row>
      <xdr:rowOff>159615</xdr:rowOff>
    </xdr:to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63D7B492-424D-4051-B527-9D49781EA26B}"/>
            </a:ext>
          </a:extLst>
        </xdr:cNvPr>
        <xdr:cNvSpPr txBox="1"/>
      </xdr:nvSpPr>
      <xdr:spPr>
        <a:xfrm>
          <a:off x="1000845" y="3827606"/>
          <a:ext cx="658813" cy="3267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anos</a:t>
          </a:r>
          <a:endParaRPr lang="pt-BR" sz="1200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0</xdr:col>
      <xdr:colOff>698499</xdr:colOff>
      <xdr:row>2</xdr:row>
      <xdr:rowOff>96838</xdr:rowOff>
    </xdr:from>
    <xdr:to>
      <xdr:col>1</xdr:col>
      <xdr:colOff>1285874</xdr:colOff>
      <xdr:row>3</xdr:row>
      <xdr:rowOff>358776</xdr:rowOff>
    </xdr:to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DDD8B64D-4304-40B2-B8A6-C3F316BC7C69}"/>
            </a:ext>
          </a:extLst>
        </xdr:cNvPr>
        <xdr:cNvSpPr txBox="1"/>
      </xdr:nvSpPr>
      <xdr:spPr>
        <a:xfrm>
          <a:off x="698499" y="1343747"/>
          <a:ext cx="2873375" cy="550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Perfil dos Usuários</a:t>
          </a:r>
        </a:p>
      </xdr:txBody>
    </xdr:sp>
    <xdr:clientData/>
  </xdr:twoCellAnchor>
  <xdr:twoCellAnchor editAs="absolute">
    <xdr:from>
      <xdr:col>1</xdr:col>
      <xdr:colOff>540619</xdr:colOff>
      <xdr:row>9</xdr:row>
      <xdr:rowOff>172026</xdr:rowOff>
    </xdr:from>
    <xdr:to>
      <xdr:col>2</xdr:col>
      <xdr:colOff>480004</xdr:colOff>
      <xdr:row>10</xdr:row>
      <xdr:rowOff>306096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BBB1D836-9AFD-45BF-B18D-0BA34EBF8121}"/>
            </a:ext>
          </a:extLst>
        </xdr:cNvPr>
        <xdr:cNvSpPr txBox="1"/>
      </xdr:nvSpPr>
      <xdr:spPr>
        <a:xfrm>
          <a:off x="2826619" y="4166753"/>
          <a:ext cx="1428749" cy="318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aseline="0">
              <a:solidFill>
                <a:schemeClr val="accent2">
                  <a:lumMod val="75000"/>
                </a:schemeClr>
              </a:solidFill>
            </a:rPr>
            <a:t>Variação idade</a:t>
          </a:r>
        </a:p>
      </xdr:txBody>
    </xdr:sp>
    <xdr:clientData/>
  </xdr:twoCellAnchor>
  <xdr:twoCellAnchor editAs="absolute">
    <xdr:from>
      <xdr:col>1</xdr:col>
      <xdr:colOff>453442</xdr:colOff>
      <xdr:row>7</xdr:row>
      <xdr:rowOff>101166</xdr:rowOff>
    </xdr:from>
    <xdr:to>
      <xdr:col>1</xdr:col>
      <xdr:colOff>1356729</xdr:colOff>
      <xdr:row>9</xdr:row>
      <xdr:rowOff>170440</xdr:rowOff>
    </xdr:to>
    <xdr:sp macro="" textlink="'Dados consolidados -Território'!C10">
      <xdr:nvSpPr>
        <xdr:cNvPr id="47" name="CaixaDeTexto 46">
          <a:extLst>
            <a:ext uri="{FF2B5EF4-FFF2-40B4-BE49-F238E27FC236}">
              <a16:creationId xmlns:a16="http://schemas.microsoft.com/office/drawing/2014/main" id="{B26E57C0-877E-4176-A83E-A2E6322A3BAD}"/>
            </a:ext>
          </a:extLst>
        </xdr:cNvPr>
        <xdr:cNvSpPr txBox="1"/>
      </xdr:nvSpPr>
      <xdr:spPr>
        <a:xfrm>
          <a:off x="2739442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D8B9C3D4-CA93-4600-AED6-B31ED329ECF0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2</xdr:col>
      <xdr:colOff>668337</xdr:colOff>
      <xdr:row>8</xdr:row>
      <xdr:rowOff>8370</xdr:rowOff>
    </xdr:from>
    <xdr:to>
      <xdr:col>3</xdr:col>
      <xdr:colOff>415059</xdr:colOff>
      <xdr:row>9</xdr:row>
      <xdr:rowOff>150379</xdr:rowOff>
    </xdr:to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8C8474EC-F3F3-43A4-892E-06B6ABDAFD38}"/>
            </a:ext>
          </a:extLst>
        </xdr:cNvPr>
        <xdr:cNvSpPr txBox="1"/>
      </xdr:nvSpPr>
      <xdr:spPr>
        <a:xfrm>
          <a:off x="4443701" y="3818370"/>
          <a:ext cx="658813" cy="3267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anos</a:t>
          </a:r>
          <a:endParaRPr lang="pt-BR" sz="1200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2</xdr:col>
      <xdr:colOff>51667</xdr:colOff>
      <xdr:row>7</xdr:row>
      <xdr:rowOff>101166</xdr:rowOff>
    </xdr:from>
    <xdr:to>
      <xdr:col>3</xdr:col>
      <xdr:colOff>42863</xdr:colOff>
      <xdr:row>9</xdr:row>
      <xdr:rowOff>170440</xdr:rowOff>
    </xdr:to>
    <xdr:sp macro="" textlink="'Dados consolidados -Território'!C11">
      <xdr:nvSpPr>
        <xdr:cNvPr id="49" name="CaixaDeTexto 48">
          <a:extLst>
            <a:ext uri="{FF2B5EF4-FFF2-40B4-BE49-F238E27FC236}">
              <a16:creationId xmlns:a16="http://schemas.microsoft.com/office/drawing/2014/main" id="{3FF1A916-8736-4966-A6B4-EB33C5A1C6D1}"/>
            </a:ext>
          </a:extLst>
        </xdr:cNvPr>
        <xdr:cNvSpPr txBox="1"/>
      </xdr:nvSpPr>
      <xdr:spPr>
        <a:xfrm>
          <a:off x="3827031" y="3622530"/>
          <a:ext cx="903287" cy="5426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5D8A65EC-011A-4CE0-B676-EC842D5B4505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#NÚM!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1</xdr:col>
      <xdr:colOff>1120588</xdr:colOff>
      <xdr:row>7</xdr:row>
      <xdr:rowOff>266698</xdr:rowOff>
    </xdr:from>
    <xdr:to>
      <xdr:col>2</xdr:col>
      <xdr:colOff>5790</xdr:colOff>
      <xdr:row>9</xdr:row>
      <xdr:rowOff>150091</xdr:rowOff>
    </xdr:to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736693A6-31C4-4C1E-AD8A-2AA75DB2F20F}"/>
            </a:ext>
          </a:extLst>
        </xdr:cNvPr>
        <xdr:cNvSpPr txBox="1"/>
      </xdr:nvSpPr>
      <xdr:spPr>
        <a:xfrm>
          <a:off x="3406588" y="3889933"/>
          <a:ext cx="336177" cy="3615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800" b="1" baseline="0">
              <a:solidFill>
                <a:schemeClr val="accent2">
                  <a:lumMod val="75000"/>
                </a:schemeClr>
              </a:solidFill>
            </a:rPr>
            <a:t>a</a:t>
          </a:r>
        </a:p>
      </xdr:txBody>
    </xdr:sp>
    <xdr:clientData/>
  </xdr:twoCellAnchor>
  <xdr:twoCellAnchor editAs="absolute">
    <xdr:from>
      <xdr:col>4</xdr:col>
      <xdr:colOff>150103</xdr:colOff>
      <xdr:row>2</xdr:row>
      <xdr:rowOff>99147</xdr:rowOff>
    </xdr:from>
    <xdr:to>
      <xdr:col>6</xdr:col>
      <xdr:colOff>166843</xdr:colOff>
      <xdr:row>3</xdr:row>
      <xdr:rowOff>361085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3BC8EFB3-A3ED-43C0-B1AB-D8DBF506EA57}"/>
            </a:ext>
          </a:extLst>
        </xdr:cNvPr>
        <xdr:cNvSpPr txBox="1"/>
      </xdr:nvSpPr>
      <xdr:spPr>
        <a:xfrm>
          <a:off x="5691921" y="1449965"/>
          <a:ext cx="2452831" cy="5505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Óbitos</a:t>
          </a:r>
        </a:p>
      </xdr:txBody>
    </xdr:sp>
    <xdr:clientData/>
  </xdr:twoCellAnchor>
  <xdr:twoCellAnchor editAs="absolute">
    <xdr:from>
      <xdr:col>4</xdr:col>
      <xdr:colOff>123266</xdr:colOff>
      <xdr:row>5</xdr:row>
      <xdr:rowOff>26570</xdr:rowOff>
    </xdr:from>
    <xdr:to>
      <xdr:col>5</xdr:col>
      <xdr:colOff>369794</xdr:colOff>
      <xdr:row>6</xdr:row>
      <xdr:rowOff>280147</xdr:rowOff>
    </xdr:to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2C7579BF-929F-4803-85D6-1AC7685BEAD7}"/>
            </a:ext>
          </a:extLst>
        </xdr:cNvPr>
        <xdr:cNvSpPr txBox="1"/>
      </xdr:nvSpPr>
      <xdr:spPr>
        <a:xfrm>
          <a:off x="5412442" y="2592717"/>
          <a:ext cx="1523999" cy="7802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>
              <a:solidFill>
                <a:schemeClr val="accent2">
                  <a:lumMod val="75000"/>
                </a:schemeClr>
              </a:solidFill>
            </a:rPr>
            <a:t>Óbitos em vigência de Abordagem Paliativa</a:t>
          </a:r>
        </a:p>
      </xdr:txBody>
    </xdr:sp>
    <xdr:clientData/>
  </xdr:twoCellAnchor>
  <xdr:twoCellAnchor editAs="absolute">
    <xdr:from>
      <xdr:col>4</xdr:col>
      <xdr:colOff>25264</xdr:colOff>
      <xdr:row>6</xdr:row>
      <xdr:rowOff>515218</xdr:rowOff>
    </xdr:from>
    <xdr:to>
      <xdr:col>4</xdr:col>
      <xdr:colOff>635009</xdr:colOff>
      <xdr:row>9</xdr:row>
      <xdr:rowOff>69274</xdr:rowOff>
    </xdr:to>
    <xdr:grpSp>
      <xdr:nvGrpSpPr>
        <xdr:cNvPr id="33" name="Google Shape;11058;p65">
          <a:extLst>
            <a:ext uri="{FF2B5EF4-FFF2-40B4-BE49-F238E27FC236}">
              <a16:creationId xmlns:a16="http://schemas.microsoft.com/office/drawing/2014/main" id="{4E8E160F-AC47-4ED3-AE9F-78FD9D32AE0C}"/>
            </a:ext>
          </a:extLst>
        </xdr:cNvPr>
        <xdr:cNvGrpSpPr/>
      </xdr:nvGrpSpPr>
      <xdr:grpSpPr>
        <a:xfrm>
          <a:off x="5457876" y="3590112"/>
          <a:ext cx="609745" cy="558103"/>
          <a:chOff x="6238300" y="1426975"/>
          <a:chExt cx="489450" cy="483175"/>
        </a:xfrm>
        <a:solidFill>
          <a:schemeClr val="accent2">
            <a:lumMod val="60000"/>
            <a:lumOff val="40000"/>
          </a:schemeClr>
        </a:solidFill>
      </xdr:grpSpPr>
      <xdr:sp macro="" textlink="">
        <xdr:nvSpPr>
          <xdr:cNvPr id="34" name="Google Shape;11059;p65">
            <a:extLst>
              <a:ext uri="{FF2B5EF4-FFF2-40B4-BE49-F238E27FC236}">
                <a16:creationId xmlns:a16="http://schemas.microsoft.com/office/drawing/2014/main" id="{6D0B8128-EA84-4DBC-BC31-6441CC42FE75}"/>
              </a:ext>
            </a:extLst>
          </xdr:cNvPr>
          <xdr:cNvSpPr/>
        </xdr:nvSpPr>
        <xdr:spPr>
          <a:xfrm>
            <a:off x="6238300" y="1426975"/>
            <a:ext cx="489450" cy="483175"/>
          </a:xfrm>
          <a:custGeom>
            <a:avLst/>
            <a:gdLst/>
            <a:ahLst/>
            <a:cxnLst/>
            <a:rect l="l" t="t" r="r" b="b"/>
            <a:pathLst>
              <a:path w="19578" h="19327" extrusionOk="0">
                <a:moveTo>
                  <a:pt x="16109" y="2267"/>
                </a:moveTo>
                <a:lnTo>
                  <a:pt x="16109" y="4803"/>
                </a:lnTo>
                <a:lnTo>
                  <a:pt x="14977" y="3831"/>
                </a:lnTo>
                <a:lnTo>
                  <a:pt x="14977" y="2267"/>
                </a:lnTo>
                <a:close/>
                <a:moveTo>
                  <a:pt x="9880" y="1135"/>
                </a:moveTo>
                <a:cubicBezTo>
                  <a:pt x="10011" y="1135"/>
                  <a:pt x="10142" y="1181"/>
                  <a:pt x="10248" y="1274"/>
                </a:cubicBezTo>
                <a:lnTo>
                  <a:pt x="18174" y="8067"/>
                </a:lnTo>
                <a:cubicBezTo>
                  <a:pt x="18413" y="8270"/>
                  <a:pt x="18440" y="8626"/>
                  <a:pt x="18238" y="8864"/>
                </a:cubicBezTo>
                <a:lnTo>
                  <a:pt x="18238" y="8861"/>
                </a:lnTo>
                <a:cubicBezTo>
                  <a:pt x="18129" y="8988"/>
                  <a:pt x="17972" y="9061"/>
                  <a:pt x="17809" y="9061"/>
                </a:cubicBezTo>
                <a:cubicBezTo>
                  <a:pt x="17673" y="9061"/>
                  <a:pt x="17540" y="9012"/>
                  <a:pt x="17440" y="8925"/>
                </a:cubicBezTo>
                <a:lnTo>
                  <a:pt x="10251" y="2762"/>
                </a:lnTo>
                <a:cubicBezTo>
                  <a:pt x="10145" y="2672"/>
                  <a:pt x="10014" y="2626"/>
                  <a:pt x="9883" y="2626"/>
                </a:cubicBezTo>
                <a:cubicBezTo>
                  <a:pt x="9751" y="2626"/>
                  <a:pt x="9620" y="2672"/>
                  <a:pt x="9514" y="2762"/>
                </a:cubicBezTo>
                <a:lnTo>
                  <a:pt x="2687" y="8553"/>
                </a:lnTo>
                <a:cubicBezTo>
                  <a:pt x="2657" y="8575"/>
                  <a:pt x="2633" y="8596"/>
                  <a:pt x="2609" y="8623"/>
                </a:cubicBezTo>
                <a:lnTo>
                  <a:pt x="2250" y="8925"/>
                </a:lnTo>
                <a:cubicBezTo>
                  <a:pt x="2142" y="9016"/>
                  <a:pt x="2012" y="9060"/>
                  <a:pt x="1882" y="9060"/>
                </a:cubicBezTo>
                <a:cubicBezTo>
                  <a:pt x="1723" y="9060"/>
                  <a:pt x="1565" y="8994"/>
                  <a:pt x="1452" y="8864"/>
                </a:cubicBezTo>
                <a:cubicBezTo>
                  <a:pt x="1250" y="8629"/>
                  <a:pt x="1274" y="8273"/>
                  <a:pt x="1510" y="8067"/>
                </a:cubicBezTo>
                <a:lnTo>
                  <a:pt x="9511" y="1274"/>
                </a:lnTo>
                <a:cubicBezTo>
                  <a:pt x="9617" y="1181"/>
                  <a:pt x="9748" y="1135"/>
                  <a:pt x="9880" y="1135"/>
                </a:cubicBezTo>
                <a:close/>
                <a:moveTo>
                  <a:pt x="12147" y="13665"/>
                </a:moveTo>
                <a:lnTo>
                  <a:pt x="12147" y="18195"/>
                </a:lnTo>
                <a:lnTo>
                  <a:pt x="7543" y="18195"/>
                </a:lnTo>
                <a:lnTo>
                  <a:pt x="7543" y="13665"/>
                </a:lnTo>
                <a:close/>
                <a:moveTo>
                  <a:pt x="9883" y="3937"/>
                </a:moveTo>
                <a:lnTo>
                  <a:pt x="16109" y="9275"/>
                </a:lnTo>
                <a:lnTo>
                  <a:pt x="16109" y="18195"/>
                </a:lnTo>
                <a:lnTo>
                  <a:pt x="13280" y="18195"/>
                </a:lnTo>
                <a:lnTo>
                  <a:pt x="13280" y="13101"/>
                </a:lnTo>
                <a:cubicBezTo>
                  <a:pt x="13280" y="12787"/>
                  <a:pt x="13026" y="12533"/>
                  <a:pt x="12712" y="12533"/>
                </a:cubicBezTo>
                <a:lnTo>
                  <a:pt x="6975" y="12533"/>
                </a:lnTo>
                <a:cubicBezTo>
                  <a:pt x="6661" y="12533"/>
                  <a:pt x="6410" y="12787"/>
                  <a:pt x="6410" y="13101"/>
                </a:cubicBezTo>
                <a:lnTo>
                  <a:pt x="6410" y="18195"/>
                </a:lnTo>
                <a:lnTo>
                  <a:pt x="3578" y="18195"/>
                </a:lnTo>
                <a:lnTo>
                  <a:pt x="3578" y="9281"/>
                </a:lnTo>
                <a:lnTo>
                  <a:pt x="9883" y="3937"/>
                </a:lnTo>
                <a:close/>
                <a:moveTo>
                  <a:pt x="9883" y="0"/>
                </a:moveTo>
                <a:cubicBezTo>
                  <a:pt x="9489" y="0"/>
                  <a:pt x="9095" y="137"/>
                  <a:pt x="8778" y="410"/>
                </a:cubicBezTo>
                <a:lnTo>
                  <a:pt x="773" y="7204"/>
                </a:lnTo>
                <a:cubicBezTo>
                  <a:pt x="154" y="7738"/>
                  <a:pt x="0" y="8635"/>
                  <a:pt x="411" y="9345"/>
                </a:cubicBezTo>
                <a:cubicBezTo>
                  <a:pt x="720" y="9881"/>
                  <a:pt x="1289" y="10193"/>
                  <a:pt x="1882" y="10193"/>
                </a:cubicBezTo>
                <a:cubicBezTo>
                  <a:pt x="2070" y="10193"/>
                  <a:pt x="2261" y="10162"/>
                  <a:pt x="2446" y="10096"/>
                </a:cubicBezTo>
                <a:lnTo>
                  <a:pt x="2446" y="18762"/>
                </a:lnTo>
                <a:cubicBezTo>
                  <a:pt x="2446" y="19073"/>
                  <a:pt x="2699" y="19327"/>
                  <a:pt x="3010" y="19327"/>
                </a:cubicBezTo>
                <a:lnTo>
                  <a:pt x="16673" y="19327"/>
                </a:lnTo>
                <a:cubicBezTo>
                  <a:pt x="16987" y="19327"/>
                  <a:pt x="17241" y="19073"/>
                  <a:pt x="17241" y="18762"/>
                </a:cubicBezTo>
                <a:lnTo>
                  <a:pt x="17241" y="10096"/>
                </a:lnTo>
                <a:cubicBezTo>
                  <a:pt x="17431" y="10163"/>
                  <a:pt x="17623" y="10195"/>
                  <a:pt x="17809" y="10195"/>
                </a:cubicBezTo>
                <a:cubicBezTo>
                  <a:pt x="18756" y="10195"/>
                  <a:pt x="19578" y="9388"/>
                  <a:pt x="19500" y="8363"/>
                </a:cubicBezTo>
                <a:cubicBezTo>
                  <a:pt x="19466" y="7913"/>
                  <a:pt x="19255" y="7497"/>
                  <a:pt x="18914" y="7204"/>
                </a:cubicBezTo>
                <a:lnTo>
                  <a:pt x="17241" y="5770"/>
                </a:lnTo>
                <a:lnTo>
                  <a:pt x="17241" y="1702"/>
                </a:lnTo>
                <a:cubicBezTo>
                  <a:pt x="17241" y="1388"/>
                  <a:pt x="16987" y="1135"/>
                  <a:pt x="16676" y="1135"/>
                </a:cubicBezTo>
                <a:lnTo>
                  <a:pt x="14412" y="1135"/>
                </a:lnTo>
                <a:cubicBezTo>
                  <a:pt x="14098" y="1135"/>
                  <a:pt x="13844" y="1388"/>
                  <a:pt x="13844" y="1702"/>
                </a:cubicBezTo>
                <a:lnTo>
                  <a:pt x="13844" y="2862"/>
                </a:lnTo>
                <a:lnTo>
                  <a:pt x="10988" y="410"/>
                </a:lnTo>
                <a:cubicBezTo>
                  <a:pt x="10671" y="137"/>
                  <a:pt x="10277" y="0"/>
                  <a:pt x="9883" y="0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  <xdr:sp macro="" textlink="">
        <xdr:nvSpPr>
          <xdr:cNvPr id="35" name="Google Shape;11060;p65">
            <a:extLst>
              <a:ext uri="{FF2B5EF4-FFF2-40B4-BE49-F238E27FC236}">
                <a16:creationId xmlns:a16="http://schemas.microsoft.com/office/drawing/2014/main" id="{D2F16467-3231-48F8-89F6-18C8819C1959}"/>
              </a:ext>
            </a:extLst>
          </xdr:cNvPr>
          <xdr:cNvSpPr/>
        </xdr:nvSpPr>
        <xdr:spPr>
          <a:xfrm>
            <a:off x="6426850" y="1596875"/>
            <a:ext cx="115150" cy="113250"/>
          </a:xfrm>
          <a:custGeom>
            <a:avLst/>
            <a:gdLst/>
            <a:ahLst/>
            <a:cxnLst/>
            <a:rect l="l" t="t" r="r" b="b"/>
            <a:pathLst>
              <a:path w="4606" h="4530" extrusionOk="0">
                <a:moveTo>
                  <a:pt x="3473" y="1132"/>
                </a:moveTo>
                <a:lnTo>
                  <a:pt x="3473" y="3397"/>
                </a:lnTo>
                <a:lnTo>
                  <a:pt x="1133" y="3397"/>
                </a:lnTo>
                <a:lnTo>
                  <a:pt x="1133" y="1132"/>
                </a:lnTo>
                <a:close/>
                <a:moveTo>
                  <a:pt x="565" y="0"/>
                </a:moveTo>
                <a:cubicBezTo>
                  <a:pt x="251" y="0"/>
                  <a:pt x="1" y="254"/>
                  <a:pt x="1" y="568"/>
                </a:cubicBezTo>
                <a:lnTo>
                  <a:pt x="1" y="3965"/>
                </a:lnTo>
                <a:cubicBezTo>
                  <a:pt x="1" y="4276"/>
                  <a:pt x="251" y="4529"/>
                  <a:pt x="565" y="4529"/>
                </a:cubicBezTo>
                <a:lnTo>
                  <a:pt x="4038" y="4529"/>
                </a:lnTo>
                <a:cubicBezTo>
                  <a:pt x="4352" y="4529"/>
                  <a:pt x="4605" y="4276"/>
                  <a:pt x="4605" y="3965"/>
                </a:cubicBezTo>
                <a:lnTo>
                  <a:pt x="4605" y="568"/>
                </a:lnTo>
                <a:cubicBezTo>
                  <a:pt x="4605" y="254"/>
                  <a:pt x="4352" y="0"/>
                  <a:pt x="4038" y="0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  <xdr:sp macro="" textlink="">
        <xdr:nvSpPr>
          <xdr:cNvPr id="36" name="Google Shape;11061;p65">
            <a:extLst>
              <a:ext uri="{FF2B5EF4-FFF2-40B4-BE49-F238E27FC236}">
                <a16:creationId xmlns:a16="http://schemas.microsoft.com/office/drawing/2014/main" id="{7BA9B81B-19AF-4AAA-A085-290D2A349B07}"/>
              </a:ext>
            </a:extLst>
          </xdr:cNvPr>
          <xdr:cNvSpPr/>
        </xdr:nvSpPr>
        <xdr:spPr>
          <a:xfrm>
            <a:off x="6485350" y="1796900"/>
            <a:ext cx="28325" cy="28325"/>
          </a:xfrm>
          <a:custGeom>
            <a:avLst/>
            <a:gdLst/>
            <a:ahLst/>
            <a:cxnLst/>
            <a:rect l="l" t="t" r="r" b="b"/>
            <a:pathLst>
              <a:path w="1133" h="1133" extrusionOk="0">
                <a:moveTo>
                  <a:pt x="565" y="1"/>
                </a:moveTo>
                <a:cubicBezTo>
                  <a:pt x="251" y="1"/>
                  <a:pt x="1" y="254"/>
                  <a:pt x="1" y="568"/>
                </a:cubicBezTo>
                <a:cubicBezTo>
                  <a:pt x="1" y="879"/>
                  <a:pt x="251" y="1133"/>
                  <a:pt x="565" y="1133"/>
                </a:cubicBezTo>
                <a:cubicBezTo>
                  <a:pt x="879" y="1133"/>
                  <a:pt x="1133" y="879"/>
                  <a:pt x="1133" y="568"/>
                </a:cubicBezTo>
                <a:cubicBezTo>
                  <a:pt x="1133" y="254"/>
                  <a:pt x="879" y="1"/>
                  <a:pt x="565" y="1"/>
                </a:cubicBezTo>
                <a:close/>
              </a:path>
            </a:pathLst>
          </a:custGeom>
          <a:grpFill/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>
              <a:solidFill>
                <a:srgbClr val="435D74"/>
              </a:solidFill>
            </a:endParaRPr>
          </a:p>
        </xdr:txBody>
      </xdr:sp>
    </xdr:grpSp>
    <xdr:clientData/>
  </xdr:twoCellAnchor>
  <xdr:twoCellAnchor editAs="absolute">
    <xdr:from>
      <xdr:col>3</xdr:col>
      <xdr:colOff>336176</xdr:colOff>
      <xdr:row>9</xdr:row>
      <xdr:rowOff>139268</xdr:rowOff>
    </xdr:from>
    <xdr:to>
      <xdr:col>5</xdr:col>
      <xdr:colOff>634668</xdr:colOff>
      <xdr:row>11</xdr:row>
      <xdr:rowOff>34637</xdr:rowOff>
    </xdr:to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C69C4E6F-A457-4930-9678-796EA2A6E701}"/>
            </a:ext>
          </a:extLst>
        </xdr:cNvPr>
        <xdr:cNvSpPr txBox="1"/>
      </xdr:nvSpPr>
      <xdr:spPr>
        <a:xfrm>
          <a:off x="4807323" y="4251827"/>
          <a:ext cx="2393992" cy="5116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r>
            <a:rPr lang="pt-BR" sz="120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rPr>
            <a:t>óbitos de ocorrência em domicílio</a:t>
          </a:r>
        </a:p>
      </xdr:txBody>
    </xdr:sp>
    <xdr:clientData/>
  </xdr:twoCellAnchor>
  <xdr:twoCellAnchor editAs="absolute">
    <xdr:from>
      <xdr:col>4</xdr:col>
      <xdr:colOff>690138</xdr:colOff>
      <xdr:row>7</xdr:row>
      <xdr:rowOff>115742</xdr:rowOff>
    </xdr:from>
    <xdr:to>
      <xdr:col>5</xdr:col>
      <xdr:colOff>515471</xdr:colOff>
      <xdr:row>10</xdr:row>
      <xdr:rowOff>47624</xdr:rowOff>
    </xdr:to>
    <xdr:sp macro="" textlink="'Dados consolidados -Território'!C51">
      <xdr:nvSpPr>
        <xdr:cNvPr id="38" name="CaixaDeTexto 37">
          <a:extLst>
            <a:ext uri="{FF2B5EF4-FFF2-40B4-BE49-F238E27FC236}">
              <a16:creationId xmlns:a16="http://schemas.microsoft.com/office/drawing/2014/main" id="{1FE747F7-C219-4382-B6F0-9C937ADFC947}"/>
            </a:ext>
          </a:extLst>
        </xdr:cNvPr>
        <xdr:cNvSpPr txBox="1"/>
      </xdr:nvSpPr>
      <xdr:spPr>
        <a:xfrm>
          <a:off x="5979314" y="3746448"/>
          <a:ext cx="1102804" cy="6042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356D02FE-61BC-48E5-99B1-79664311577E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4</xdr:col>
      <xdr:colOff>671233</xdr:colOff>
      <xdr:row>3</xdr:row>
      <xdr:rowOff>412173</xdr:rowOff>
    </xdr:from>
    <xdr:to>
      <xdr:col>5</xdr:col>
      <xdr:colOff>504265</xdr:colOff>
      <xdr:row>5</xdr:row>
      <xdr:rowOff>28286</xdr:rowOff>
    </xdr:to>
    <xdr:sp macro="" textlink="'Dados consolidados -Território'!C50">
      <xdr:nvSpPr>
        <xdr:cNvPr id="51" name="CaixaDeTexto 50">
          <a:extLst>
            <a:ext uri="{FF2B5EF4-FFF2-40B4-BE49-F238E27FC236}">
              <a16:creationId xmlns:a16="http://schemas.microsoft.com/office/drawing/2014/main" id="{6D628627-AE3B-4503-92B6-9A5C11B58C66}"/>
            </a:ext>
          </a:extLst>
        </xdr:cNvPr>
        <xdr:cNvSpPr txBox="1"/>
      </xdr:nvSpPr>
      <xdr:spPr>
        <a:xfrm>
          <a:off x="5960409" y="2059438"/>
          <a:ext cx="1110503" cy="5349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C0AAC832-CA74-447E-A915-966CCE9E069B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4</xdr:col>
      <xdr:colOff>150099</xdr:colOff>
      <xdr:row>3</xdr:row>
      <xdr:rowOff>519546</xdr:rowOff>
    </xdr:from>
    <xdr:to>
      <xdr:col>4</xdr:col>
      <xdr:colOff>496462</xdr:colOff>
      <xdr:row>4</xdr:row>
      <xdr:rowOff>219364</xdr:rowOff>
    </xdr:to>
    <xdr:sp macro="" textlink="">
      <xdr:nvSpPr>
        <xdr:cNvPr id="151" name="Google Shape;4458;p47">
          <a:extLst>
            <a:ext uri="{FF2B5EF4-FFF2-40B4-BE49-F238E27FC236}">
              <a16:creationId xmlns:a16="http://schemas.microsoft.com/office/drawing/2014/main" id="{DE2B2484-677B-435A-BF04-D87AB2A86E72}"/>
            </a:ext>
          </a:extLst>
        </xdr:cNvPr>
        <xdr:cNvSpPr/>
      </xdr:nvSpPr>
      <xdr:spPr>
        <a:xfrm>
          <a:off x="5691917" y="2159001"/>
          <a:ext cx="346363" cy="334818"/>
        </a:xfrm>
        <a:custGeom>
          <a:avLst/>
          <a:gdLst/>
          <a:ahLst/>
          <a:cxnLst/>
          <a:rect l="l" t="t" r="r" b="b"/>
          <a:pathLst>
            <a:path w="19601" h="18196" extrusionOk="0">
              <a:moveTo>
                <a:pt x="9798" y="0"/>
              </a:moveTo>
              <a:cubicBezTo>
                <a:pt x="9597" y="0"/>
                <a:pt x="9397" y="104"/>
                <a:pt x="9293" y="312"/>
              </a:cubicBezTo>
              <a:lnTo>
                <a:pt x="6619" y="5666"/>
              </a:lnTo>
              <a:lnTo>
                <a:pt x="648" y="6524"/>
              </a:lnTo>
              <a:cubicBezTo>
                <a:pt x="184" y="6590"/>
                <a:pt x="1" y="7163"/>
                <a:pt x="338" y="7488"/>
              </a:cubicBezTo>
              <a:lnTo>
                <a:pt x="4659" y="11652"/>
              </a:lnTo>
              <a:lnTo>
                <a:pt x="3638" y="17530"/>
              </a:lnTo>
              <a:cubicBezTo>
                <a:pt x="3574" y="17898"/>
                <a:pt x="3865" y="18195"/>
                <a:pt x="4195" y="18195"/>
              </a:cubicBezTo>
              <a:cubicBezTo>
                <a:pt x="4281" y="18195"/>
                <a:pt x="4371" y="18175"/>
                <a:pt x="4457" y="18129"/>
              </a:cubicBezTo>
              <a:lnTo>
                <a:pt x="9802" y="15350"/>
              </a:lnTo>
              <a:lnTo>
                <a:pt x="15147" y="18129"/>
              </a:lnTo>
              <a:cubicBezTo>
                <a:pt x="15233" y="18175"/>
                <a:pt x="15322" y="18195"/>
                <a:pt x="15408" y="18195"/>
              </a:cubicBezTo>
              <a:cubicBezTo>
                <a:pt x="15736" y="18195"/>
                <a:pt x="16025" y="17898"/>
                <a:pt x="15963" y="17533"/>
              </a:cubicBezTo>
              <a:lnTo>
                <a:pt x="14942" y="11652"/>
              </a:lnTo>
              <a:lnTo>
                <a:pt x="19263" y="7491"/>
              </a:lnTo>
              <a:cubicBezTo>
                <a:pt x="19601" y="7163"/>
                <a:pt x="19417" y="6590"/>
                <a:pt x="18950" y="6524"/>
              </a:cubicBezTo>
              <a:lnTo>
                <a:pt x="12976" y="5666"/>
              </a:lnTo>
              <a:lnTo>
                <a:pt x="10302" y="312"/>
              </a:lnTo>
              <a:cubicBezTo>
                <a:pt x="10198" y="104"/>
                <a:pt x="9998" y="0"/>
                <a:pt x="9798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>
            <a:solidFill>
              <a:srgbClr val="435D74"/>
            </a:solidFill>
          </a:endParaRPr>
        </a:p>
      </xdr:txBody>
    </xdr:sp>
    <xdr:clientData/>
  </xdr:twoCellAnchor>
  <xdr:twoCellAnchor editAs="absolute">
    <xdr:from>
      <xdr:col>5</xdr:col>
      <xdr:colOff>670403</xdr:colOff>
      <xdr:row>2</xdr:row>
      <xdr:rowOff>50222</xdr:rowOff>
    </xdr:from>
    <xdr:to>
      <xdr:col>7</xdr:col>
      <xdr:colOff>1222278</xdr:colOff>
      <xdr:row>11</xdr:row>
      <xdr:rowOff>108526</xdr:rowOff>
    </xdr:to>
    <xdr:sp macro="" textlink="">
      <xdr:nvSpPr>
        <xdr:cNvPr id="58" name="CaixaDeTexto 57">
          <a:extLst>
            <a:ext uri="{FF2B5EF4-FFF2-40B4-BE49-F238E27FC236}">
              <a16:creationId xmlns:a16="http://schemas.microsoft.com/office/drawing/2014/main" id="{E39F9998-3963-4F03-BA3E-95EACF924310}"/>
            </a:ext>
          </a:extLst>
        </xdr:cNvPr>
        <xdr:cNvSpPr txBox="1"/>
      </xdr:nvSpPr>
      <xdr:spPr>
        <a:xfrm>
          <a:off x="7551494" y="1297131"/>
          <a:ext cx="2456875" cy="3418031"/>
        </a:xfrm>
        <a:prstGeom prst="rect">
          <a:avLst/>
        </a:prstGeom>
        <a:noFill/>
        <a:ln w="19050" cap="rnd" cmpd="sng">
          <a:solidFill>
            <a:schemeClr val="accent2">
              <a:lumMod val="40000"/>
              <a:lumOff val="6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800" b="1">
            <a:solidFill>
              <a:schemeClr val="bg1"/>
            </a:solidFill>
          </a:endParaRPr>
        </a:p>
      </xdr:txBody>
    </xdr:sp>
    <xdr:clientData/>
  </xdr:twoCellAnchor>
  <xdr:twoCellAnchor editAs="absolute">
    <xdr:from>
      <xdr:col>6</xdr:col>
      <xdr:colOff>694308</xdr:colOff>
      <xdr:row>3</xdr:row>
      <xdr:rowOff>389082</xdr:rowOff>
    </xdr:from>
    <xdr:to>
      <xdr:col>7</xdr:col>
      <xdr:colOff>949751</xdr:colOff>
      <xdr:row>5</xdr:row>
      <xdr:rowOff>5195</xdr:rowOff>
    </xdr:to>
    <xdr:sp macro="" textlink="'Dados consolidados -Território'!C6">
      <xdr:nvSpPr>
        <xdr:cNvPr id="26" name="CaixaDeTexto 25">
          <a:extLst>
            <a:ext uri="{FF2B5EF4-FFF2-40B4-BE49-F238E27FC236}">
              <a16:creationId xmlns:a16="http://schemas.microsoft.com/office/drawing/2014/main" id="{B1578B9C-A769-4C21-8515-049B0E9FF82F}"/>
            </a:ext>
          </a:extLst>
        </xdr:cNvPr>
        <xdr:cNvSpPr txBox="1"/>
      </xdr:nvSpPr>
      <xdr:spPr>
        <a:xfrm>
          <a:off x="8672217" y="2028537"/>
          <a:ext cx="1063625" cy="5397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3D051169-2492-47A2-BD9C-7DD05176D462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6</xdr:col>
      <xdr:colOff>130745</xdr:colOff>
      <xdr:row>3</xdr:row>
      <xdr:rowOff>398464</xdr:rowOff>
    </xdr:from>
    <xdr:to>
      <xdr:col>6</xdr:col>
      <xdr:colOff>557927</xdr:colOff>
      <xdr:row>4</xdr:row>
      <xdr:rowOff>207962</xdr:rowOff>
    </xdr:to>
    <xdr:sp macro="" textlink="">
      <xdr:nvSpPr>
        <xdr:cNvPr id="28" name="Google Shape;11733;p67">
          <a:extLst>
            <a:ext uri="{FF2B5EF4-FFF2-40B4-BE49-F238E27FC236}">
              <a16:creationId xmlns:a16="http://schemas.microsoft.com/office/drawing/2014/main" id="{438D0CB0-8609-4050-A01E-DCF2C9CDECAC}"/>
            </a:ext>
          </a:extLst>
        </xdr:cNvPr>
        <xdr:cNvSpPr/>
      </xdr:nvSpPr>
      <xdr:spPr>
        <a:xfrm>
          <a:off x="8108654" y="2037919"/>
          <a:ext cx="427182" cy="444498"/>
        </a:xfrm>
        <a:custGeom>
          <a:avLst/>
          <a:gdLst/>
          <a:ahLst/>
          <a:cxnLst/>
          <a:rect l="l" t="t" r="r" b="b"/>
          <a:pathLst>
            <a:path w="4915" h="5357" extrusionOk="0">
              <a:moveTo>
                <a:pt x="2457" y="819"/>
              </a:moveTo>
              <a:cubicBezTo>
                <a:pt x="2930" y="819"/>
                <a:pt x="3277" y="1166"/>
                <a:pt x="3277" y="1639"/>
              </a:cubicBezTo>
              <a:cubicBezTo>
                <a:pt x="3277" y="2111"/>
                <a:pt x="2930" y="2458"/>
                <a:pt x="2457" y="2458"/>
              </a:cubicBezTo>
              <a:cubicBezTo>
                <a:pt x="1985" y="2458"/>
                <a:pt x="1607" y="2111"/>
                <a:pt x="1607" y="1639"/>
              </a:cubicBezTo>
              <a:cubicBezTo>
                <a:pt x="1607" y="1166"/>
                <a:pt x="2016" y="819"/>
                <a:pt x="2457" y="819"/>
              </a:cubicBezTo>
              <a:close/>
              <a:moveTo>
                <a:pt x="2489" y="3245"/>
              </a:moveTo>
              <a:cubicBezTo>
                <a:pt x="3277" y="3245"/>
                <a:pt x="3907" y="3781"/>
                <a:pt x="4096" y="4506"/>
              </a:cubicBezTo>
              <a:lnTo>
                <a:pt x="882" y="4506"/>
              </a:lnTo>
              <a:cubicBezTo>
                <a:pt x="1071" y="3812"/>
                <a:pt x="1701" y="3245"/>
                <a:pt x="2489" y="3245"/>
              </a:cubicBezTo>
              <a:close/>
              <a:moveTo>
                <a:pt x="2489" y="0"/>
              </a:moveTo>
              <a:cubicBezTo>
                <a:pt x="1575" y="0"/>
                <a:pt x="819" y="725"/>
                <a:pt x="819" y="1639"/>
              </a:cubicBezTo>
              <a:cubicBezTo>
                <a:pt x="819" y="2080"/>
                <a:pt x="977" y="2458"/>
                <a:pt x="1292" y="2773"/>
              </a:cubicBezTo>
              <a:cubicBezTo>
                <a:pt x="567" y="3214"/>
                <a:pt x="0" y="4001"/>
                <a:pt x="0" y="4947"/>
              </a:cubicBezTo>
              <a:cubicBezTo>
                <a:pt x="0" y="5199"/>
                <a:pt x="189" y="5356"/>
                <a:pt x="410" y="5356"/>
              </a:cubicBezTo>
              <a:lnTo>
                <a:pt x="4537" y="5356"/>
              </a:lnTo>
              <a:cubicBezTo>
                <a:pt x="4757" y="5356"/>
                <a:pt x="4915" y="5136"/>
                <a:pt x="4915" y="4947"/>
              </a:cubicBezTo>
              <a:cubicBezTo>
                <a:pt x="4915" y="4001"/>
                <a:pt x="4411" y="3182"/>
                <a:pt x="3655" y="2773"/>
              </a:cubicBezTo>
              <a:cubicBezTo>
                <a:pt x="3938" y="2458"/>
                <a:pt x="4127" y="2080"/>
                <a:pt x="4127" y="1639"/>
              </a:cubicBezTo>
              <a:cubicBezTo>
                <a:pt x="4127" y="725"/>
                <a:pt x="3403" y="0"/>
                <a:pt x="2489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/>
        </a:p>
      </xdr:txBody>
    </xdr:sp>
    <xdr:clientData/>
  </xdr:twoCellAnchor>
  <xdr:twoCellAnchor editAs="absolute">
    <xdr:from>
      <xdr:col>6</xdr:col>
      <xdr:colOff>646838</xdr:colOff>
      <xdr:row>7</xdr:row>
      <xdr:rowOff>81829</xdr:rowOff>
    </xdr:from>
    <xdr:to>
      <xdr:col>7</xdr:col>
      <xdr:colOff>904445</xdr:colOff>
      <xdr:row>9</xdr:row>
      <xdr:rowOff>148216</xdr:rowOff>
    </xdr:to>
    <xdr:sp macro="" textlink="'Dados consolidados -Território'!C49">
      <xdr:nvSpPr>
        <xdr:cNvPr id="29" name="CaixaDeTexto 28">
          <a:extLst>
            <a:ext uri="{FF2B5EF4-FFF2-40B4-BE49-F238E27FC236}">
              <a16:creationId xmlns:a16="http://schemas.microsoft.com/office/drawing/2014/main" id="{1C86A107-8B8D-4EB0-9E3D-925535424785}"/>
            </a:ext>
          </a:extLst>
        </xdr:cNvPr>
        <xdr:cNvSpPr txBox="1"/>
      </xdr:nvSpPr>
      <xdr:spPr>
        <a:xfrm>
          <a:off x="8624747" y="3707102"/>
          <a:ext cx="1065789" cy="539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 algn="l"/>
          <a:fld id="{B6D7FBA8-4A42-4670-9E00-AB9A1CB414F9}" type="TxLink">
            <a:rPr lang="en-US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rPr>
            <a:pPr marL="0" indent="0" algn="l"/>
            <a:t>0</a:t>
          </a:fld>
          <a:endParaRPr lang="pt-BR" sz="3200" b="1" i="0" u="none" strike="noStrike">
            <a:solidFill>
              <a:schemeClr val="accent2">
                <a:lumMod val="75000"/>
              </a:schemeClr>
            </a:solidFill>
            <a:latin typeface="+mj-lt"/>
            <a:ea typeface="+mn-ea"/>
            <a:cs typeface="Calibri"/>
          </a:endParaRPr>
        </a:p>
      </xdr:txBody>
    </xdr:sp>
    <xdr:clientData/>
  </xdr:twoCellAnchor>
  <xdr:twoCellAnchor editAs="absolute">
    <xdr:from>
      <xdr:col>5</xdr:col>
      <xdr:colOff>479135</xdr:colOff>
      <xdr:row>2</xdr:row>
      <xdr:rowOff>41997</xdr:rowOff>
    </xdr:from>
    <xdr:to>
      <xdr:col>7</xdr:col>
      <xdr:colOff>1447510</xdr:colOff>
      <xdr:row>3</xdr:row>
      <xdr:rowOff>303935</xdr:rowOff>
    </xdr:to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9D6F6FB2-AE68-4829-926E-3BF362C79518}"/>
            </a:ext>
          </a:extLst>
        </xdr:cNvPr>
        <xdr:cNvSpPr txBox="1"/>
      </xdr:nvSpPr>
      <xdr:spPr>
        <a:xfrm>
          <a:off x="7360226" y="1288906"/>
          <a:ext cx="2873375" cy="5505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400" b="1">
              <a:solidFill>
                <a:schemeClr val="accent2">
                  <a:lumMod val="75000"/>
                </a:schemeClr>
              </a:solidFill>
            </a:rPr>
            <a:t>Últimos 12 meses</a:t>
          </a:r>
        </a:p>
      </xdr:txBody>
    </xdr:sp>
    <xdr:clientData/>
  </xdr:twoCellAnchor>
  <xdr:twoCellAnchor editAs="absolute">
    <xdr:from>
      <xdr:col>5</xdr:col>
      <xdr:colOff>1047167</xdr:colOff>
      <xdr:row>5</xdr:row>
      <xdr:rowOff>52820</xdr:rowOff>
    </xdr:from>
    <xdr:to>
      <xdr:col>7</xdr:col>
      <xdr:colOff>674104</xdr:colOff>
      <xdr:row>6</xdr:row>
      <xdr:rowOff>76633</xdr:rowOff>
    </xdr:to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9CFEA0CA-388D-42B1-8464-C90E48FBF85B}"/>
            </a:ext>
          </a:extLst>
        </xdr:cNvPr>
        <xdr:cNvSpPr txBox="1"/>
      </xdr:nvSpPr>
      <xdr:spPr>
        <a:xfrm>
          <a:off x="7975883" y="2615911"/>
          <a:ext cx="1484312" cy="5433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>
              <a:solidFill>
                <a:schemeClr val="accent2">
                  <a:lumMod val="75000"/>
                </a:schemeClr>
              </a:solidFill>
            </a:rPr>
            <a:t>Usuários SPICT-BR positivo</a:t>
          </a:r>
        </a:p>
      </xdr:txBody>
    </xdr:sp>
    <xdr:clientData/>
  </xdr:twoCellAnchor>
  <xdr:twoCellAnchor editAs="absolute">
    <xdr:from>
      <xdr:col>5</xdr:col>
      <xdr:colOff>939218</xdr:colOff>
      <xdr:row>9</xdr:row>
      <xdr:rowOff>148069</xdr:rowOff>
    </xdr:from>
    <xdr:to>
      <xdr:col>7</xdr:col>
      <xdr:colOff>1063625</xdr:colOff>
      <xdr:row>11</xdr:row>
      <xdr:rowOff>32760</xdr:rowOff>
    </xdr:to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id="{2E70BF5E-8AAE-4648-B4E1-E0B80DEFA205}"/>
            </a:ext>
          </a:extLst>
        </xdr:cNvPr>
        <xdr:cNvSpPr txBox="1"/>
      </xdr:nvSpPr>
      <xdr:spPr>
        <a:xfrm>
          <a:off x="7495593" y="4291444"/>
          <a:ext cx="1950032" cy="5038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200">
              <a:solidFill>
                <a:schemeClr val="accent2">
                  <a:lumMod val="75000"/>
                </a:schemeClr>
              </a:solidFill>
            </a:rPr>
            <a:t>Óbitos em vigência de Abordagem Paliativa</a:t>
          </a:r>
        </a:p>
      </xdr:txBody>
    </xdr:sp>
    <xdr:clientData/>
  </xdr:twoCellAnchor>
  <xdr:twoCellAnchor editAs="absolute">
    <xdr:from>
      <xdr:col>6</xdr:col>
      <xdr:colOff>210119</xdr:colOff>
      <xdr:row>7</xdr:row>
      <xdr:rowOff>210127</xdr:rowOff>
    </xdr:from>
    <xdr:to>
      <xdr:col>6</xdr:col>
      <xdr:colOff>556482</xdr:colOff>
      <xdr:row>9</xdr:row>
      <xdr:rowOff>71582</xdr:rowOff>
    </xdr:to>
    <xdr:sp macro="" textlink="">
      <xdr:nvSpPr>
        <xdr:cNvPr id="152" name="Google Shape;4458;p47">
          <a:extLst>
            <a:ext uri="{FF2B5EF4-FFF2-40B4-BE49-F238E27FC236}">
              <a16:creationId xmlns:a16="http://schemas.microsoft.com/office/drawing/2014/main" id="{AA9FB19E-90F5-4E89-9EF8-219DEE367D07}"/>
            </a:ext>
          </a:extLst>
        </xdr:cNvPr>
        <xdr:cNvSpPr/>
      </xdr:nvSpPr>
      <xdr:spPr>
        <a:xfrm>
          <a:off x="8188028" y="3835400"/>
          <a:ext cx="346363" cy="334818"/>
        </a:xfrm>
        <a:custGeom>
          <a:avLst/>
          <a:gdLst/>
          <a:ahLst/>
          <a:cxnLst/>
          <a:rect l="l" t="t" r="r" b="b"/>
          <a:pathLst>
            <a:path w="19601" h="18196" extrusionOk="0">
              <a:moveTo>
                <a:pt x="9798" y="0"/>
              </a:moveTo>
              <a:cubicBezTo>
                <a:pt x="9597" y="0"/>
                <a:pt x="9397" y="104"/>
                <a:pt x="9293" y="312"/>
              </a:cubicBezTo>
              <a:lnTo>
                <a:pt x="6619" y="5666"/>
              </a:lnTo>
              <a:lnTo>
                <a:pt x="648" y="6524"/>
              </a:lnTo>
              <a:cubicBezTo>
                <a:pt x="184" y="6590"/>
                <a:pt x="1" y="7163"/>
                <a:pt x="338" y="7488"/>
              </a:cubicBezTo>
              <a:lnTo>
                <a:pt x="4659" y="11652"/>
              </a:lnTo>
              <a:lnTo>
                <a:pt x="3638" y="17530"/>
              </a:lnTo>
              <a:cubicBezTo>
                <a:pt x="3574" y="17898"/>
                <a:pt x="3865" y="18195"/>
                <a:pt x="4195" y="18195"/>
              </a:cubicBezTo>
              <a:cubicBezTo>
                <a:pt x="4281" y="18195"/>
                <a:pt x="4371" y="18175"/>
                <a:pt x="4457" y="18129"/>
              </a:cubicBezTo>
              <a:lnTo>
                <a:pt x="9802" y="15350"/>
              </a:lnTo>
              <a:lnTo>
                <a:pt x="15147" y="18129"/>
              </a:lnTo>
              <a:cubicBezTo>
                <a:pt x="15233" y="18175"/>
                <a:pt x="15322" y="18195"/>
                <a:pt x="15408" y="18195"/>
              </a:cubicBezTo>
              <a:cubicBezTo>
                <a:pt x="15736" y="18195"/>
                <a:pt x="16025" y="17898"/>
                <a:pt x="15963" y="17533"/>
              </a:cubicBezTo>
              <a:lnTo>
                <a:pt x="14942" y="11652"/>
              </a:lnTo>
              <a:lnTo>
                <a:pt x="19263" y="7491"/>
              </a:lnTo>
              <a:cubicBezTo>
                <a:pt x="19601" y="7163"/>
                <a:pt x="19417" y="6590"/>
                <a:pt x="18950" y="6524"/>
              </a:cubicBezTo>
              <a:lnTo>
                <a:pt x="12976" y="5666"/>
              </a:lnTo>
              <a:lnTo>
                <a:pt x="10302" y="312"/>
              </a:lnTo>
              <a:cubicBezTo>
                <a:pt x="10198" y="104"/>
                <a:pt x="9998" y="0"/>
                <a:pt x="9798" y="0"/>
              </a:cubicBezTo>
              <a:close/>
            </a:path>
          </a:pathLst>
        </a:custGeom>
        <a:solidFill>
          <a:schemeClr val="accent2">
            <a:lumMod val="60000"/>
            <a:lumOff val="40000"/>
          </a:schemeClr>
        </a:solidFill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>
          <a:def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</a:defPPr>
          <a:lvl1pPr marR="0" lvl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1pPr>
          <a:lvl2pPr marR="0" lvl="1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2pPr>
          <a:lvl3pPr marR="0" lvl="2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3pPr>
          <a:lvl4pPr marR="0" lvl="3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4pPr>
          <a:lvl5pPr marR="0" lvl="4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5pPr>
          <a:lvl6pPr marR="0" lvl="5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6pPr>
          <a:lvl7pPr marR="0" lvl="6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7pPr>
          <a:lvl8pPr marR="0" lvl="7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8pPr>
          <a:lvl9pPr marR="0" lvl="8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Font typeface="Arial"/>
            <a:defRPr sz="1400" b="0" i="0" u="none" strike="noStrike" cap="none">
              <a:solidFill>
                <a:srgbClr val="000000"/>
              </a:solidFill>
              <a:latin typeface="Arial"/>
              <a:ea typeface="Arial"/>
              <a:cs typeface="Arial"/>
              <a:sym typeface="Arial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>
            <a:solidFill>
              <a:srgbClr val="435D74"/>
            </a:solidFill>
          </a:endParaRPr>
        </a:p>
      </xdr:txBody>
    </xdr:sp>
    <xdr:clientData/>
  </xdr:twoCellAnchor>
  <xdr:twoCellAnchor editAs="absolute">
    <xdr:from>
      <xdr:col>4</xdr:col>
      <xdr:colOff>1183416</xdr:colOff>
      <xdr:row>11</xdr:row>
      <xdr:rowOff>200601</xdr:rowOff>
    </xdr:from>
    <xdr:to>
      <xdr:col>11</xdr:col>
      <xdr:colOff>34645</xdr:colOff>
      <xdr:row>37</xdr:row>
      <xdr:rowOff>177511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AAE20C66-B2C5-46DD-90D9-2D310A23DC01}"/>
            </a:ext>
          </a:extLst>
        </xdr:cNvPr>
        <xdr:cNvGrpSpPr/>
      </xdr:nvGrpSpPr>
      <xdr:grpSpPr>
        <a:xfrm>
          <a:off x="6616028" y="4889142"/>
          <a:ext cx="6551911" cy="5284016"/>
          <a:chOff x="6662559" y="4901869"/>
          <a:chExt cx="6707086" cy="5347196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767E82A8-A764-4CDF-972C-45BE9CB082B2}"/>
              </a:ext>
            </a:extLst>
          </xdr:cNvPr>
          <xdr:cNvSpPr txBox="1"/>
        </xdr:nvSpPr>
        <xdr:spPr>
          <a:xfrm>
            <a:off x="6662559" y="4901869"/>
            <a:ext cx="6707086" cy="5347196"/>
          </a:xfrm>
          <a:prstGeom prst="rect">
            <a:avLst/>
          </a:prstGeom>
          <a:solidFill>
            <a:schemeClr val="accent2">
              <a:lumMod val="60000"/>
              <a:lumOff val="40000"/>
            </a:schemeClr>
          </a:solidFill>
          <a:ln w="63500" cap="rnd" cmpd="dbl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2400" b="1">
                <a:solidFill>
                  <a:schemeClr val="bg1"/>
                </a:solidFill>
              </a:rPr>
              <a:t>Indicadores clínicos de condição avançada</a:t>
            </a:r>
          </a:p>
        </xdr:txBody>
      </xdr:sp>
      <xdr:sp macro="" textlink="'Dados consolidados -Território'!C21">
        <xdr:nvSpPr>
          <xdr:cNvPr id="62" name="CaixaDeTexto 61">
            <a:extLst>
              <a:ext uri="{FF2B5EF4-FFF2-40B4-BE49-F238E27FC236}">
                <a16:creationId xmlns:a16="http://schemas.microsoft.com/office/drawing/2014/main" id="{85DFAA66-F8F1-4CE3-AB56-55D450DD7494}"/>
              </a:ext>
            </a:extLst>
          </xdr:cNvPr>
          <xdr:cNvSpPr txBox="1"/>
        </xdr:nvSpPr>
        <xdr:spPr>
          <a:xfrm>
            <a:off x="6950356" y="6534632"/>
            <a:ext cx="1153001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1998411-2A96-40F9-81E9-3D6160E469CD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grpSp>
        <xdr:nvGrpSpPr>
          <xdr:cNvPr id="73" name="Google Shape;11468;p65">
            <a:extLst>
              <a:ext uri="{FF2B5EF4-FFF2-40B4-BE49-F238E27FC236}">
                <a16:creationId xmlns:a16="http://schemas.microsoft.com/office/drawing/2014/main" id="{5D483B17-7F50-48E2-934B-1E6B388FA8E9}"/>
              </a:ext>
            </a:extLst>
          </xdr:cNvPr>
          <xdr:cNvGrpSpPr/>
        </xdr:nvGrpSpPr>
        <xdr:grpSpPr>
          <a:xfrm>
            <a:off x="8738558" y="7982431"/>
            <a:ext cx="770555" cy="613559"/>
            <a:chOff x="5746928" y="1543503"/>
            <a:chExt cx="387267" cy="280356"/>
          </a:xfrm>
          <a:solidFill>
            <a:schemeClr val="bg1"/>
          </a:solidFill>
        </xdr:grpSpPr>
        <xdr:sp macro="" textlink="">
          <xdr:nvSpPr>
            <xdr:cNvPr id="74" name="Google Shape;11469;p65">
              <a:extLst>
                <a:ext uri="{FF2B5EF4-FFF2-40B4-BE49-F238E27FC236}">
                  <a16:creationId xmlns:a16="http://schemas.microsoft.com/office/drawing/2014/main" id="{F3D6839D-F60B-4828-98FB-09CFA3A72B24}"/>
                </a:ext>
              </a:extLst>
            </xdr:cNvPr>
            <xdr:cNvSpPr/>
          </xdr:nvSpPr>
          <xdr:spPr>
            <a:xfrm>
              <a:off x="5746928" y="1543503"/>
              <a:ext cx="186256" cy="279591"/>
            </a:xfrm>
            <a:custGeom>
              <a:avLst/>
              <a:gdLst/>
              <a:ahLst/>
              <a:cxnLst/>
              <a:rect l="l" t="t" r="r" b="b"/>
              <a:pathLst>
                <a:path w="5847" h="8777" extrusionOk="0">
                  <a:moveTo>
                    <a:pt x="2712" y="1"/>
                  </a:moveTo>
                  <a:cubicBezTo>
                    <a:pt x="2459" y="1"/>
                    <a:pt x="2198" y="57"/>
                    <a:pt x="1941" y="180"/>
                  </a:cubicBezTo>
                  <a:cubicBezTo>
                    <a:pt x="1846" y="228"/>
                    <a:pt x="1822" y="335"/>
                    <a:pt x="1857" y="406"/>
                  </a:cubicBezTo>
                  <a:cubicBezTo>
                    <a:pt x="1889" y="470"/>
                    <a:pt x="1947" y="502"/>
                    <a:pt x="2004" y="502"/>
                  </a:cubicBezTo>
                  <a:cubicBezTo>
                    <a:pt x="2032" y="502"/>
                    <a:pt x="2060" y="494"/>
                    <a:pt x="2084" y="478"/>
                  </a:cubicBezTo>
                  <a:cubicBezTo>
                    <a:pt x="2292" y="377"/>
                    <a:pt x="2506" y="331"/>
                    <a:pt x="2712" y="331"/>
                  </a:cubicBezTo>
                  <a:cubicBezTo>
                    <a:pt x="3746" y="331"/>
                    <a:pt x="4616" y="1478"/>
                    <a:pt x="3882" y="2609"/>
                  </a:cubicBezTo>
                  <a:cubicBezTo>
                    <a:pt x="3751" y="2823"/>
                    <a:pt x="3751" y="3085"/>
                    <a:pt x="3882" y="3312"/>
                  </a:cubicBezTo>
                  <a:cubicBezTo>
                    <a:pt x="3989" y="3490"/>
                    <a:pt x="3989" y="3728"/>
                    <a:pt x="3882" y="3907"/>
                  </a:cubicBezTo>
                  <a:cubicBezTo>
                    <a:pt x="3751" y="4109"/>
                    <a:pt x="3739" y="4383"/>
                    <a:pt x="3905" y="4633"/>
                  </a:cubicBezTo>
                  <a:cubicBezTo>
                    <a:pt x="4108" y="4967"/>
                    <a:pt x="4203" y="5359"/>
                    <a:pt x="4108" y="5752"/>
                  </a:cubicBezTo>
                  <a:cubicBezTo>
                    <a:pt x="3962" y="6482"/>
                    <a:pt x="3341" y="6887"/>
                    <a:pt x="2712" y="6887"/>
                  </a:cubicBezTo>
                  <a:cubicBezTo>
                    <a:pt x="2264" y="6887"/>
                    <a:pt x="1811" y="6682"/>
                    <a:pt x="1524" y="6241"/>
                  </a:cubicBezTo>
                  <a:cubicBezTo>
                    <a:pt x="393" y="4562"/>
                    <a:pt x="357" y="2704"/>
                    <a:pt x="1524" y="954"/>
                  </a:cubicBezTo>
                  <a:cubicBezTo>
                    <a:pt x="1560" y="883"/>
                    <a:pt x="1548" y="776"/>
                    <a:pt x="1476" y="716"/>
                  </a:cubicBezTo>
                  <a:cubicBezTo>
                    <a:pt x="1451" y="703"/>
                    <a:pt x="1421" y="697"/>
                    <a:pt x="1390" y="697"/>
                  </a:cubicBezTo>
                  <a:cubicBezTo>
                    <a:pt x="1334" y="697"/>
                    <a:pt x="1276" y="718"/>
                    <a:pt x="1238" y="764"/>
                  </a:cubicBezTo>
                  <a:cubicBezTo>
                    <a:pt x="48" y="2562"/>
                    <a:pt x="0" y="4562"/>
                    <a:pt x="1238" y="6419"/>
                  </a:cubicBezTo>
                  <a:cubicBezTo>
                    <a:pt x="1594" y="6958"/>
                    <a:pt x="2149" y="7209"/>
                    <a:pt x="2700" y="7209"/>
                  </a:cubicBezTo>
                  <a:cubicBezTo>
                    <a:pt x="3477" y="7209"/>
                    <a:pt x="4246" y="6710"/>
                    <a:pt x="4441" y="5812"/>
                  </a:cubicBezTo>
                  <a:cubicBezTo>
                    <a:pt x="4524" y="5348"/>
                    <a:pt x="4453" y="4871"/>
                    <a:pt x="4167" y="4407"/>
                  </a:cubicBezTo>
                  <a:cubicBezTo>
                    <a:pt x="4108" y="4312"/>
                    <a:pt x="4108" y="4169"/>
                    <a:pt x="4167" y="4074"/>
                  </a:cubicBezTo>
                  <a:cubicBezTo>
                    <a:pt x="4215" y="3990"/>
                    <a:pt x="4239" y="3919"/>
                    <a:pt x="4274" y="3847"/>
                  </a:cubicBezTo>
                  <a:lnTo>
                    <a:pt x="4477" y="3847"/>
                  </a:lnTo>
                  <a:cubicBezTo>
                    <a:pt x="5060" y="3847"/>
                    <a:pt x="5525" y="4312"/>
                    <a:pt x="5525" y="4883"/>
                  </a:cubicBezTo>
                  <a:lnTo>
                    <a:pt x="5525" y="8610"/>
                  </a:lnTo>
                  <a:cubicBezTo>
                    <a:pt x="5525" y="8693"/>
                    <a:pt x="5596" y="8777"/>
                    <a:pt x="5691" y="8777"/>
                  </a:cubicBezTo>
                  <a:cubicBezTo>
                    <a:pt x="5775" y="8777"/>
                    <a:pt x="5846" y="8693"/>
                    <a:pt x="5846" y="8610"/>
                  </a:cubicBezTo>
                  <a:lnTo>
                    <a:pt x="5846" y="4883"/>
                  </a:lnTo>
                  <a:cubicBezTo>
                    <a:pt x="5834" y="4240"/>
                    <a:pt x="5346" y="3681"/>
                    <a:pt x="4703" y="3550"/>
                  </a:cubicBezTo>
                  <a:cubicBezTo>
                    <a:pt x="5120" y="3419"/>
                    <a:pt x="5429" y="2966"/>
                    <a:pt x="5429" y="2454"/>
                  </a:cubicBezTo>
                  <a:lnTo>
                    <a:pt x="5429" y="2228"/>
                  </a:lnTo>
                  <a:cubicBezTo>
                    <a:pt x="5429" y="2133"/>
                    <a:pt x="5358" y="2061"/>
                    <a:pt x="5275" y="2061"/>
                  </a:cubicBezTo>
                  <a:cubicBezTo>
                    <a:pt x="5179" y="2061"/>
                    <a:pt x="5108" y="2133"/>
                    <a:pt x="5108" y="2228"/>
                  </a:cubicBezTo>
                  <a:lnTo>
                    <a:pt x="5108" y="2454"/>
                  </a:lnTo>
                  <a:cubicBezTo>
                    <a:pt x="5108" y="2895"/>
                    <a:pt x="4810" y="3264"/>
                    <a:pt x="4453" y="3264"/>
                  </a:cubicBezTo>
                  <a:lnTo>
                    <a:pt x="4215" y="3264"/>
                  </a:lnTo>
                  <a:cubicBezTo>
                    <a:pt x="4203" y="3228"/>
                    <a:pt x="4179" y="3181"/>
                    <a:pt x="4167" y="3145"/>
                  </a:cubicBezTo>
                  <a:cubicBezTo>
                    <a:pt x="4108" y="3050"/>
                    <a:pt x="4096" y="2907"/>
                    <a:pt x="4167" y="2812"/>
                  </a:cubicBezTo>
                  <a:cubicBezTo>
                    <a:pt x="5052" y="1439"/>
                    <a:pt x="3994" y="1"/>
                    <a:pt x="271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5" name="Google Shape;11470;p65">
              <a:extLst>
                <a:ext uri="{FF2B5EF4-FFF2-40B4-BE49-F238E27FC236}">
                  <a16:creationId xmlns:a16="http://schemas.microsoft.com/office/drawing/2014/main" id="{EBD1D022-E8C6-49B1-ACFE-3CD0A1C9A1F4}"/>
                </a:ext>
              </a:extLst>
            </xdr:cNvPr>
            <xdr:cNvSpPr/>
          </xdr:nvSpPr>
          <xdr:spPr>
            <a:xfrm>
              <a:off x="5949086" y="1543949"/>
              <a:ext cx="185109" cy="279910"/>
            </a:xfrm>
            <a:custGeom>
              <a:avLst/>
              <a:gdLst/>
              <a:ahLst/>
              <a:cxnLst/>
              <a:rect l="l" t="t" r="r" b="b"/>
              <a:pathLst>
                <a:path w="5811" h="8787" extrusionOk="0">
                  <a:moveTo>
                    <a:pt x="3104" y="0"/>
                  </a:moveTo>
                  <a:cubicBezTo>
                    <a:pt x="1830" y="0"/>
                    <a:pt x="786" y="1434"/>
                    <a:pt x="1667" y="2809"/>
                  </a:cubicBezTo>
                  <a:cubicBezTo>
                    <a:pt x="1727" y="2917"/>
                    <a:pt x="1727" y="3048"/>
                    <a:pt x="1667" y="3155"/>
                  </a:cubicBezTo>
                  <a:cubicBezTo>
                    <a:pt x="1643" y="3179"/>
                    <a:pt x="1631" y="3226"/>
                    <a:pt x="1619" y="3274"/>
                  </a:cubicBezTo>
                  <a:lnTo>
                    <a:pt x="1381" y="3274"/>
                  </a:lnTo>
                  <a:cubicBezTo>
                    <a:pt x="1024" y="3274"/>
                    <a:pt x="726" y="2893"/>
                    <a:pt x="726" y="2452"/>
                  </a:cubicBezTo>
                  <a:lnTo>
                    <a:pt x="726" y="2226"/>
                  </a:lnTo>
                  <a:cubicBezTo>
                    <a:pt x="726" y="2143"/>
                    <a:pt x="655" y="2059"/>
                    <a:pt x="560" y="2059"/>
                  </a:cubicBezTo>
                  <a:cubicBezTo>
                    <a:pt x="476" y="2059"/>
                    <a:pt x="393" y="2143"/>
                    <a:pt x="393" y="2226"/>
                  </a:cubicBezTo>
                  <a:lnTo>
                    <a:pt x="393" y="2452"/>
                  </a:lnTo>
                  <a:cubicBezTo>
                    <a:pt x="393" y="2976"/>
                    <a:pt x="714" y="3417"/>
                    <a:pt x="1131" y="3548"/>
                  </a:cubicBezTo>
                  <a:cubicBezTo>
                    <a:pt x="488" y="3667"/>
                    <a:pt x="0" y="4238"/>
                    <a:pt x="0" y="4905"/>
                  </a:cubicBezTo>
                  <a:lnTo>
                    <a:pt x="0" y="8632"/>
                  </a:lnTo>
                  <a:cubicBezTo>
                    <a:pt x="0" y="8715"/>
                    <a:pt x="72" y="8786"/>
                    <a:pt x="155" y="8786"/>
                  </a:cubicBezTo>
                  <a:cubicBezTo>
                    <a:pt x="250" y="8786"/>
                    <a:pt x="322" y="8715"/>
                    <a:pt x="322" y="8632"/>
                  </a:cubicBezTo>
                  <a:lnTo>
                    <a:pt x="322" y="4905"/>
                  </a:lnTo>
                  <a:cubicBezTo>
                    <a:pt x="322" y="4322"/>
                    <a:pt x="786" y="3869"/>
                    <a:pt x="1369" y="3869"/>
                  </a:cubicBezTo>
                  <a:lnTo>
                    <a:pt x="1572" y="3869"/>
                  </a:lnTo>
                  <a:cubicBezTo>
                    <a:pt x="1584" y="3941"/>
                    <a:pt x="1631" y="4024"/>
                    <a:pt x="1679" y="4083"/>
                  </a:cubicBezTo>
                  <a:cubicBezTo>
                    <a:pt x="1738" y="4191"/>
                    <a:pt x="1750" y="4322"/>
                    <a:pt x="1667" y="4464"/>
                  </a:cubicBezTo>
                  <a:cubicBezTo>
                    <a:pt x="893" y="5631"/>
                    <a:pt x="1679" y="7227"/>
                    <a:pt x="3120" y="7227"/>
                  </a:cubicBezTo>
                  <a:cubicBezTo>
                    <a:pt x="3715" y="7227"/>
                    <a:pt x="4263" y="6929"/>
                    <a:pt x="4596" y="6441"/>
                  </a:cubicBezTo>
                  <a:cubicBezTo>
                    <a:pt x="5787" y="4643"/>
                    <a:pt x="5810" y="2643"/>
                    <a:pt x="4584" y="785"/>
                  </a:cubicBezTo>
                  <a:cubicBezTo>
                    <a:pt x="4553" y="739"/>
                    <a:pt x="4497" y="708"/>
                    <a:pt x="4439" y="708"/>
                  </a:cubicBezTo>
                  <a:cubicBezTo>
                    <a:pt x="4407" y="708"/>
                    <a:pt x="4375" y="717"/>
                    <a:pt x="4346" y="738"/>
                  </a:cubicBezTo>
                  <a:cubicBezTo>
                    <a:pt x="4263" y="785"/>
                    <a:pt x="4239" y="881"/>
                    <a:pt x="4298" y="976"/>
                  </a:cubicBezTo>
                  <a:cubicBezTo>
                    <a:pt x="5429" y="2667"/>
                    <a:pt x="5441" y="4524"/>
                    <a:pt x="4298" y="6262"/>
                  </a:cubicBezTo>
                  <a:cubicBezTo>
                    <a:pt x="4024" y="6667"/>
                    <a:pt x="3584" y="6905"/>
                    <a:pt x="3108" y="6905"/>
                  </a:cubicBezTo>
                  <a:cubicBezTo>
                    <a:pt x="1988" y="6905"/>
                    <a:pt x="1274" y="5667"/>
                    <a:pt x="1941" y="4619"/>
                  </a:cubicBezTo>
                  <a:cubicBezTo>
                    <a:pt x="2084" y="4417"/>
                    <a:pt x="2084" y="4131"/>
                    <a:pt x="1941" y="3905"/>
                  </a:cubicBezTo>
                  <a:cubicBezTo>
                    <a:pt x="1846" y="3726"/>
                    <a:pt x="1846" y="3488"/>
                    <a:pt x="1941" y="3310"/>
                  </a:cubicBezTo>
                  <a:cubicBezTo>
                    <a:pt x="2084" y="3095"/>
                    <a:pt x="2084" y="2821"/>
                    <a:pt x="1941" y="2619"/>
                  </a:cubicBezTo>
                  <a:cubicBezTo>
                    <a:pt x="1229" y="1492"/>
                    <a:pt x="2069" y="332"/>
                    <a:pt x="3103" y="332"/>
                  </a:cubicBezTo>
                  <a:cubicBezTo>
                    <a:pt x="3315" y="332"/>
                    <a:pt x="3534" y="381"/>
                    <a:pt x="3751" y="488"/>
                  </a:cubicBezTo>
                  <a:cubicBezTo>
                    <a:pt x="3774" y="501"/>
                    <a:pt x="3798" y="507"/>
                    <a:pt x="3822" y="507"/>
                  </a:cubicBezTo>
                  <a:cubicBezTo>
                    <a:pt x="3882" y="507"/>
                    <a:pt x="3939" y="468"/>
                    <a:pt x="3965" y="416"/>
                  </a:cubicBezTo>
                  <a:cubicBezTo>
                    <a:pt x="4013" y="321"/>
                    <a:pt x="3965" y="238"/>
                    <a:pt x="3893" y="190"/>
                  </a:cubicBezTo>
                  <a:cubicBezTo>
                    <a:pt x="3630" y="59"/>
                    <a:pt x="3362" y="0"/>
                    <a:pt x="310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76" name="Google Shape;11471;p65">
            <a:extLst>
              <a:ext uri="{FF2B5EF4-FFF2-40B4-BE49-F238E27FC236}">
                <a16:creationId xmlns:a16="http://schemas.microsoft.com/office/drawing/2014/main" id="{A39A25D7-3DE7-4F14-B51B-E546B3C2511F}"/>
              </a:ext>
            </a:extLst>
          </xdr:cNvPr>
          <xdr:cNvGrpSpPr/>
        </xdr:nvGrpSpPr>
        <xdr:grpSpPr>
          <a:xfrm>
            <a:off x="7101850" y="7944924"/>
            <a:ext cx="793726" cy="688572"/>
            <a:chOff x="6196730" y="1525346"/>
            <a:chExt cx="369073" cy="317467"/>
          </a:xfrm>
          <a:solidFill>
            <a:schemeClr val="bg1"/>
          </a:solidFill>
        </xdr:grpSpPr>
        <xdr:sp macro="" textlink="">
          <xdr:nvSpPr>
            <xdr:cNvPr id="77" name="Google Shape;11472;p65">
              <a:extLst>
                <a:ext uri="{FF2B5EF4-FFF2-40B4-BE49-F238E27FC236}">
                  <a16:creationId xmlns:a16="http://schemas.microsoft.com/office/drawing/2014/main" id="{B96FD918-8378-4619-B8C8-C6927D4AB443}"/>
                </a:ext>
              </a:extLst>
            </xdr:cNvPr>
            <xdr:cNvSpPr/>
          </xdr:nvSpPr>
          <xdr:spPr>
            <a:xfrm>
              <a:off x="6285478" y="1697140"/>
              <a:ext cx="193870" cy="145673"/>
            </a:xfrm>
            <a:custGeom>
              <a:avLst/>
              <a:gdLst/>
              <a:ahLst/>
              <a:cxnLst/>
              <a:rect l="l" t="t" r="r" b="b"/>
              <a:pathLst>
                <a:path w="6086" h="4573" extrusionOk="0">
                  <a:moveTo>
                    <a:pt x="2972" y="1"/>
                  </a:moveTo>
                  <a:cubicBezTo>
                    <a:pt x="2790" y="1"/>
                    <a:pt x="2608" y="72"/>
                    <a:pt x="2477" y="215"/>
                  </a:cubicBezTo>
                  <a:cubicBezTo>
                    <a:pt x="1580" y="1144"/>
                    <a:pt x="674" y="1192"/>
                    <a:pt x="471" y="1192"/>
                  </a:cubicBezTo>
                  <a:cubicBezTo>
                    <a:pt x="447" y="1192"/>
                    <a:pt x="433" y="1191"/>
                    <a:pt x="430" y="1191"/>
                  </a:cubicBezTo>
                  <a:cubicBezTo>
                    <a:pt x="346" y="1191"/>
                    <a:pt x="275" y="1275"/>
                    <a:pt x="275" y="1358"/>
                  </a:cubicBezTo>
                  <a:cubicBezTo>
                    <a:pt x="275" y="1453"/>
                    <a:pt x="346" y="1525"/>
                    <a:pt x="430" y="1525"/>
                  </a:cubicBezTo>
                  <a:cubicBezTo>
                    <a:pt x="430" y="1525"/>
                    <a:pt x="608" y="1525"/>
                    <a:pt x="846" y="1501"/>
                  </a:cubicBezTo>
                  <a:lnTo>
                    <a:pt x="846" y="1501"/>
                  </a:lnTo>
                  <a:cubicBezTo>
                    <a:pt x="822" y="1691"/>
                    <a:pt x="751" y="1953"/>
                    <a:pt x="465" y="2037"/>
                  </a:cubicBezTo>
                  <a:cubicBezTo>
                    <a:pt x="268" y="2070"/>
                    <a:pt x="303" y="2365"/>
                    <a:pt x="486" y="2365"/>
                  </a:cubicBezTo>
                  <a:cubicBezTo>
                    <a:pt x="502" y="2365"/>
                    <a:pt x="519" y="2363"/>
                    <a:pt x="537" y="2358"/>
                  </a:cubicBezTo>
                  <a:cubicBezTo>
                    <a:pt x="1025" y="2239"/>
                    <a:pt x="1180" y="1751"/>
                    <a:pt x="1203" y="1418"/>
                  </a:cubicBezTo>
                  <a:cubicBezTo>
                    <a:pt x="1346" y="1382"/>
                    <a:pt x="1489" y="1334"/>
                    <a:pt x="1620" y="1275"/>
                  </a:cubicBezTo>
                  <a:cubicBezTo>
                    <a:pt x="1620" y="1275"/>
                    <a:pt x="1906" y="1120"/>
                    <a:pt x="1954" y="1096"/>
                  </a:cubicBezTo>
                  <a:cubicBezTo>
                    <a:pt x="2044" y="2566"/>
                    <a:pt x="2059" y="2743"/>
                    <a:pt x="2061" y="2760"/>
                  </a:cubicBezTo>
                  <a:lnTo>
                    <a:pt x="2061" y="2760"/>
                  </a:lnTo>
                  <a:cubicBezTo>
                    <a:pt x="2061" y="2760"/>
                    <a:pt x="2061" y="2761"/>
                    <a:pt x="2061" y="2763"/>
                  </a:cubicBezTo>
                  <a:cubicBezTo>
                    <a:pt x="2120" y="3549"/>
                    <a:pt x="1501" y="4239"/>
                    <a:pt x="703" y="4239"/>
                  </a:cubicBezTo>
                  <a:lnTo>
                    <a:pt x="168" y="4239"/>
                  </a:lnTo>
                  <a:cubicBezTo>
                    <a:pt x="72" y="4239"/>
                    <a:pt x="1" y="4311"/>
                    <a:pt x="1" y="4394"/>
                  </a:cubicBezTo>
                  <a:cubicBezTo>
                    <a:pt x="1" y="4489"/>
                    <a:pt x="72" y="4561"/>
                    <a:pt x="168" y="4561"/>
                  </a:cubicBezTo>
                  <a:lnTo>
                    <a:pt x="703" y="4561"/>
                  </a:lnTo>
                  <a:cubicBezTo>
                    <a:pt x="1680" y="4561"/>
                    <a:pt x="2477" y="3715"/>
                    <a:pt x="2394" y="2727"/>
                  </a:cubicBezTo>
                  <a:lnTo>
                    <a:pt x="2275" y="858"/>
                  </a:lnTo>
                  <a:cubicBezTo>
                    <a:pt x="2442" y="739"/>
                    <a:pt x="2597" y="608"/>
                    <a:pt x="2739" y="441"/>
                  </a:cubicBezTo>
                  <a:cubicBezTo>
                    <a:pt x="2799" y="370"/>
                    <a:pt x="2906" y="334"/>
                    <a:pt x="2989" y="334"/>
                  </a:cubicBezTo>
                  <a:cubicBezTo>
                    <a:pt x="3228" y="334"/>
                    <a:pt x="3216" y="489"/>
                    <a:pt x="3740" y="882"/>
                  </a:cubicBezTo>
                  <a:lnTo>
                    <a:pt x="3620" y="2751"/>
                  </a:lnTo>
                  <a:cubicBezTo>
                    <a:pt x="3573" y="3215"/>
                    <a:pt x="3740" y="3680"/>
                    <a:pt x="4061" y="4025"/>
                  </a:cubicBezTo>
                  <a:cubicBezTo>
                    <a:pt x="4382" y="4370"/>
                    <a:pt x="4835" y="4573"/>
                    <a:pt x="5311" y="4573"/>
                  </a:cubicBezTo>
                  <a:lnTo>
                    <a:pt x="5930" y="4573"/>
                  </a:lnTo>
                  <a:cubicBezTo>
                    <a:pt x="6014" y="4573"/>
                    <a:pt x="6085" y="4501"/>
                    <a:pt x="6085" y="4406"/>
                  </a:cubicBezTo>
                  <a:cubicBezTo>
                    <a:pt x="6049" y="4311"/>
                    <a:pt x="5966" y="4239"/>
                    <a:pt x="5883" y="4239"/>
                  </a:cubicBezTo>
                  <a:lnTo>
                    <a:pt x="5275" y="4239"/>
                  </a:lnTo>
                  <a:cubicBezTo>
                    <a:pt x="4883" y="4239"/>
                    <a:pt x="4525" y="4085"/>
                    <a:pt x="4275" y="3799"/>
                  </a:cubicBezTo>
                  <a:cubicBezTo>
                    <a:pt x="4025" y="3537"/>
                    <a:pt x="3906" y="3192"/>
                    <a:pt x="3918" y="2763"/>
                  </a:cubicBezTo>
                  <a:lnTo>
                    <a:pt x="4025" y="1108"/>
                  </a:lnTo>
                  <a:lnTo>
                    <a:pt x="4204" y="1203"/>
                  </a:lnTo>
                  <a:cubicBezTo>
                    <a:pt x="4335" y="1275"/>
                    <a:pt x="4478" y="1346"/>
                    <a:pt x="4716" y="1406"/>
                  </a:cubicBezTo>
                  <a:cubicBezTo>
                    <a:pt x="4740" y="1727"/>
                    <a:pt x="4883" y="2239"/>
                    <a:pt x="5394" y="2346"/>
                  </a:cubicBezTo>
                  <a:cubicBezTo>
                    <a:pt x="5409" y="2349"/>
                    <a:pt x="5422" y="2351"/>
                    <a:pt x="5435" y="2351"/>
                  </a:cubicBezTo>
                  <a:cubicBezTo>
                    <a:pt x="5616" y="2351"/>
                    <a:pt x="5655" y="2057"/>
                    <a:pt x="5466" y="2013"/>
                  </a:cubicBezTo>
                  <a:cubicBezTo>
                    <a:pt x="5180" y="1953"/>
                    <a:pt x="5097" y="1679"/>
                    <a:pt x="5073" y="1477"/>
                  </a:cubicBezTo>
                  <a:lnTo>
                    <a:pt x="5073" y="1477"/>
                  </a:lnTo>
                  <a:cubicBezTo>
                    <a:pt x="5311" y="1525"/>
                    <a:pt x="5514" y="1525"/>
                    <a:pt x="5514" y="1525"/>
                  </a:cubicBezTo>
                  <a:cubicBezTo>
                    <a:pt x="5597" y="1525"/>
                    <a:pt x="5668" y="1453"/>
                    <a:pt x="5668" y="1358"/>
                  </a:cubicBezTo>
                  <a:cubicBezTo>
                    <a:pt x="5668" y="1275"/>
                    <a:pt x="5597" y="1191"/>
                    <a:pt x="5514" y="1191"/>
                  </a:cubicBezTo>
                  <a:cubicBezTo>
                    <a:pt x="4752" y="1179"/>
                    <a:pt x="4025" y="798"/>
                    <a:pt x="3466" y="215"/>
                  </a:cubicBezTo>
                  <a:cubicBezTo>
                    <a:pt x="3335" y="72"/>
                    <a:pt x="3153" y="1"/>
                    <a:pt x="297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8" name="Google Shape;11473;p65">
              <a:extLst>
                <a:ext uri="{FF2B5EF4-FFF2-40B4-BE49-F238E27FC236}">
                  <a16:creationId xmlns:a16="http://schemas.microsoft.com/office/drawing/2014/main" id="{8AF8C669-7E5D-4D07-BD01-E93AF50DB81C}"/>
                </a:ext>
              </a:extLst>
            </xdr:cNvPr>
            <xdr:cNvSpPr/>
          </xdr:nvSpPr>
          <xdr:spPr>
            <a:xfrm>
              <a:off x="6391301" y="1525346"/>
              <a:ext cx="174502" cy="317467"/>
            </a:xfrm>
            <a:custGeom>
              <a:avLst/>
              <a:gdLst/>
              <a:ahLst/>
              <a:cxnLst/>
              <a:rect l="l" t="t" r="r" b="b"/>
              <a:pathLst>
                <a:path w="5478" h="9966" extrusionOk="0">
                  <a:moveTo>
                    <a:pt x="156" y="0"/>
                  </a:moveTo>
                  <a:cubicBezTo>
                    <a:pt x="72" y="0"/>
                    <a:pt x="1" y="72"/>
                    <a:pt x="1" y="167"/>
                  </a:cubicBezTo>
                  <a:lnTo>
                    <a:pt x="1" y="3941"/>
                  </a:lnTo>
                  <a:cubicBezTo>
                    <a:pt x="1" y="4120"/>
                    <a:pt x="37" y="4310"/>
                    <a:pt x="144" y="4465"/>
                  </a:cubicBezTo>
                  <a:cubicBezTo>
                    <a:pt x="263" y="4656"/>
                    <a:pt x="441" y="4894"/>
                    <a:pt x="560" y="5025"/>
                  </a:cubicBezTo>
                  <a:cubicBezTo>
                    <a:pt x="822" y="5322"/>
                    <a:pt x="1072" y="5501"/>
                    <a:pt x="1322" y="5656"/>
                  </a:cubicBezTo>
                  <a:cubicBezTo>
                    <a:pt x="1334" y="5656"/>
                    <a:pt x="1334" y="5668"/>
                    <a:pt x="1346" y="5668"/>
                  </a:cubicBezTo>
                  <a:cubicBezTo>
                    <a:pt x="1346" y="5668"/>
                    <a:pt x="1394" y="5679"/>
                    <a:pt x="1418" y="5703"/>
                  </a:cubicBezTo>
                  <a:cubicBezTo>
                    <a:pt x="1644" y="5822"/>
                    <a:pt x="1965" y="5906"/>
                    <a:pt x="2227" y="5906"/>
                  </a:cubicBezTo>
                  <a:cubicBezTo>
                    <a:pt x="2263" y="5906"/>
                    <a:pt x="2275" y="5894"/>
                    <a:pt x="2287" y="5882"/>
                  </a:cubicBezTo>
                  <a:cubicBezTo>
                    <a:pt x="2311" y="5882"/>
                    <a:pt x="2334" y="5882"/>
                    <a:pt x="2346" y="5858"/>
                  </a:cubicBezTo>
                  <a:cubicBezTo>
                    <a:pt x="2453" y="5763"/>
                    <a:pt x="2382" y="5584"/>
                    <a:pt x="2227" y="5584"/>
                  </a:cubicBezTo>
                  <a:cubicBezTo>
                    <a:pt x="2156" y="5584"/>
                    <a:pt x="2072" y="5560"/>
                    <a:pt x="1989" y="5548"/>
                  </a:cubicBezTo>
                  <a:cubicBezTo>
                    <a:pt x="2144" y="5441"/>
                    <a:pt x="2311" y="5263"/>
                    <a:pt x="2382" y="4989"/>
                  </a:cubicBezTo>
                  <a:cubicBezTo>
                    <a:pt x="2406" y="4894"/>
                    <a:pt x="2346" y="4810"/>
                    <a:pt x="2263" y="4775"/>
                  </a:cubicBezTo>
                  <a:cubicBezTo>
                    <a:pt x="2249" y="4771"/>
                    <a:pt x="2234" y="4769"/>
                    <a:pt x="2221" y="4769"/>
                  </a:cubicBezTo>
                  <a:cubicBezTo>
                    <a:pt x="2144" y="4769"/>
                    <a:pt x="2079" y="4823"/>
                    <a:pt x="2049" y="4894"/>
                  </a:cubicBezTo>
                  <a:cubicBezTo>
                    <a:pt x="1953" y="5310"/>
                    <a:pt x="1608" y="5370"/>
                    <a:pt x="1513" y="5382"/>
                  </a:cubicBezTo>
                  <a:cubicBezTo>
                    <a:pt x="1275" y="5251"/>
                    <a:pt x="1060" y="5072"/>
                    <a:pt x="882" y="4882"/>
                  </a:cubicBezTo>
                  <a:lnTo>
                    <a:pt x="941" y="4072"/>
                  </a:lnTo>
                  <a:cubicBezTo>
                    <a:pt x="977" y="3584"/>
                    <a:pt x="1846" y="3167"/>
                    <a:pt x="2382" y="3167"/>
                  </a:cubicBezTo>
                  <a:cubicBezTo>
                    <a:pt x="2573" y="3167"/>
                    <a:pt x="2763" y="3227"/>
                    <a:pt x="2930" y="3334"/>
                  </a:cubicBezTo>
                  <a:cubicBezTo>
                    <a:pt x="4430" y="4334"/>
                    <a:pt x="4763" y="6739"/>
                    <a:pt x="5109" y="9299"/>
                  </a:cubicBezTo>
                  <a:lnTo>
                    <a:pt x="5109" y="9347"/>
                  </a:lnTo>
                  <a:cubicBezTo>
                    <a:pt x="5120" y="9418"/>
                    <a:pt x="5085" y="9489"/>
                    <a:pt x="5049" y="9549"/>
                  </a:cubicBezTo>
                  <a:cubicBezTo>
                    <a:pt x="5001" y="9608"/>
                    <a:pt x="4930" y="9644"/>
                    <a:pt x="4847" y="9644"/>
                  </a:cubicBezTo>
                  <a:lnTo>
                    <a:pt x="3346" y="9644"/>
                  </a:lnTo>
                  <a:cubicBezTo>
                    <a:pt x="3263" y="9644"/>
                    <a:pt x="3180" y="9716"/>
                    <a:pt x="3180" y="9811"/>
                  </a:cubicBezTo>
                  <a:cubicBezTo>
                    <a:pt x="3180" y="9894"/>
                    <a:pt x="3263" y="9966"/>
                    <a:pt x="3346" y="9966"/>
                  </a:cubicBezTo>
                  <a:lnTo>
                    <a:pt x="4847" y="9966"/>
                  </a:lnTo>
                  <a:cubicBezTo>
                    <a:pt x="5025" y="9966"/>
                    <a:pt x="5192" y="9894"/>
                    <a:pt x="5311" y="9763"/>
                  </a:cubicBezTo>
                  <a:cubicBezTo>
                    <a:pt x="5430" y="9632"/>
                    <a:pt x="5478" y="9454"/>
                    <a:pt x="5466" y="9287"/>
                  </a:cubicBezTo>
                  <a:lnTo>
                    <a:pt x="5382" y="9239"/>
                  </a:lnTo>
                  <a:cubicBezTo>
                    <a:pt x="5025" y="6608"/>
                    <a:pt x="4704" y="4120"/>
                    <a:pt x="3061" y="3036"/>
                  </a:cubicBezTo>
                  <a:cubicBezTo>
                    <a:pt x="2846" y="2881"/>
                    <a:pt x="2584" y="2810"/>
                    <a:pt x="2334" y="2810"/>
                  </a:cubicBezTo>
                  <a:cubicBezTo>
                    <a:pt x="1668" y="2810"/>
                    <a:pt x="620" y="3322"/>
                    <a:pt x="560" y="4036"/>
                  </a:cubicBezTo>
                  <a:lnTo>
                    <a:pt x="537" y="4477"/>
                  </a:lnTo>
                  <a:cubicBezTo>
                    <a:pt x="418" y="4298"/>
                    <a:pt x="322" y="4167"/>
                    <a:pt x="322" y="3953"/>
                  </a:cubicBezTo>
                  <a:lnTo>
                    <a:pt x="322" y="167"/>
                  </a:lnTo>
                  <a:cubicBezTo>
                    <a:pt x="322" y="72"/>
                    <a:pt x="251" y="0"/>
                    <a:pt x="156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79" name="Google Shape;11474;p65">
              <a:extLst>
                <a:ext uri="{FF2B5EF4-FFF2-40B4-BE49-F238E27FC236}">
                  <a16:creationId xmlns:a16="http://schemas.microsoft.com/office/drawing/2014/main" id="{9A06F76F-040B-469C-BFC7-09F591EAAEAC}"/>
                </a:ext>
              </a:extLst>
            </xdr:cNvPr>
            <xdr:cNvSpPr/>
          </xdr:nvSpPr>
          <xdr:spPr>
            <a:xfrm>
              <a:off x="6196730" y="1525346"/>
              <a:ext cx="172622" cy="317467"/>
            </a:xfrm>
            <a:custGeom>
              <a:avLst/>
              <a:gdLst/>
              <a:ahLst/>
              <a:cxnLst/>
              <a:rect l="l" t="t" r="r" b="b"/>
              <a:pathLst>
                <a:path w="5419" h="9966" extrusionOk="0">
                  <a:moveTo>
                    <a:pt x="5252" y="0"/>
                  </a:moveTo>
                  <a:cubicBezTo>
                    <a:pt x="5168" y="0"/>
                    <a:pt x="5097" y="72"/>
                    <a:pt x="5097" y="155"/>
                  </a:cubicBezTo>
                  <a:lnTo>
                    <a:pt x="5097" y="3953"/>
                  </a:lnTo>
                  <a:cubicBezTo>
                    <a:pt x="5097" y="4227"/>
                    <a:pt x="4942" y="4370"/>
                    <a:pt x="4906" y="4429"/>
                  </a:cubicBezTo>
                  <a:lnTo>
                    <a:pt x="4871" y="4024"/>
                  </a:lnTo>
                  <a:cubicBezTo>
                    <a:pt x="4811" y="3310"/>
                    <a:pt x="3763" y="2810"/>
                    <a:pt x="3097" y="2810"/>
                  </a:cubicBezTo>
                  <a:cubicBezTo>
                    <a:pt x="2835" y="2810"/>
                    <a:pt x="2573" y="2881"/>
                    <a:pt x="2370" y="3036"/>
                  </a:cubicBezTo>
                  <a:cubicBezTo>
                    <a:pt x="632" y="4179"/>
                    <a:pt x="346" y="7037"/>
                    <a:pt x="49" y="9287"/>
                  </a:cubicBezTo>
                  <a:cubicBezTo>
                    <a:pt x="1" y="9644"/>
                    <a:pt x="287" y="9966"/>
                    <a:pt x="644" y="9966"/>
                  </a:cubicBezTo>
                  <a:lnTo>
                    <a:pt x="1977" y="9966"/>
                  </a:lnTo>
                  <a:cubicBezTo>
                    <a:pt x="2073" y="9966"/>
                    <a:pt x="2144" y="9894"/>
                    <a:pt x="2144" y="9799"/>
                  </a:cubicBezTo>
                  <a:cubicBezTo>
                    <a:pt x="2144" y="9716"/>
                    <a:pt x="2073" y="9644"/>
                    <a:pt x="1977" y="9644"/>
                  </a:cubicBezTo>
                  <a:lnTo>
                    <a:pt x="644" y="9644"/>
                  </a:lnTo>
                  <a:cubicBezTo>
                    <a:pt x="572" y="9644"/>
                    <a:pt x="489" y="9608"/>
                    <a:pt x="453" y="9549"/>
                  </a:cubicBezTo>
                  <a:cubicBezTo>
                    <a:pt x="346" y="9442"/>
                    <a:pt x="394" y="9311"/>
                    <a:pt x="394" y="9299"/>
                  </a:cubicBezTo>
                  <a:cubicBezTo>
                    <a:pt x="691" y="6727"/>
                    <a:pt x="1013" y="4310"/>
                    <a:pt x="2525" y="3322"/>
                  </a:cubicBezTo>
                  <a:cubicBezTo>
                    <a:pt x="2680" y="3215"/>
                    <a:pt x="2858" y="3155"/>
                    <a:pt x="3073" y="3155"/>
                  </a:cubicBezTo>
                  <a:cubicBezTo>
                    <a:pt x="3597" y="3155"/>
                    <a:pt x="4466" y="3572"/>
                    <a:pt x="4513" y="4060"/>
                  </a:cubicBezTo>
                  <a:lnTo>
                    <a:pt x="4573" y="4846"/>
                  </a:lnTo>
                  <a:lnTo>
                    <a:pt x="4394" y="5025"/>
                  </a:lnTo>
                  <a:cubicBezTo>
                    <a:pt x="4251" y="5167"/>
                    <a:pt x="4323" y="5132"/>
                    <a:pt x="4049" y="5310"/>
                  </a:cubicBezTo>
                  <a:lnTo>
                    <a:pt x="3918" y="5406"/>
                  </a:lnTo>
                  <a:cubicBezTo>
                    <a:pt x="3859" y="5406"/>
                    <a:pt x="3489" y="5346"/>
                    <a:pt x="3370" y="4906"/>
                  </a:cubicBezTo>
                  <a:cubicBezTo>
                    <a:pt x="3340" y="4835"/>
                    <a:pt x="3275" y="4781"/>
                    <a:pt x="3198" y="4781"/>
                  </a:cubicBezTo>
                  <a:cubicBezTo>
                    <a:pt x="3185" y="4781"/>
                    <a:pt x="3170" y="4783"/>
                    <a:pt x="3156" y="4786"/>
                  </a:cubicBezTo>
                  <a:cubicBezTo>
                    <a:pt x="3073" y="4822"/>
                    <a:pt x="3013" y="4906"/>
                    <a:pt x="3037" y="5001"/>
                  </a:cubicBezTo>
                  <a:cubicBezTo>
                    <a:pt x="3120" y="5275"/>
                    <a:pt x="3275" y="5465"/>
                    <a:pt x="3430" y="5560"/>
                  </a:cubicBezTo>
                  <a:cubicBezTo>
                    <a:pt x="3358" y="5584"/>
                    <a:pt x="3275" y="5596"/>
                    <a:pt x="3204" y="5596"/>
                  </a:cubicBezTo>
                  <a:cubicBezTo>
                    <a:pt x="3061" y="5596"/>
                    <a:pt x="2977" y="5775"/>
                    <a:pt x="3085" y="5870"/>
                  </a:cubicBezTo>
                  <a:cubicBezTo>
                    <a:pt x="3097" y="5894"/>
                    <a:pt x="3120" y="5894"/>
                    <a:pt x="3132" y="5894"/>
                  </a:cubicBezTo>
                  <a:cubicBezTo>
                    <a:pt x="3156" y="5906"/>
                    <a:pt x="3168" y="5918"/>
                    <a:pt x="3204" y="5918"/>
                  </a:cubicBezTo>
                  <a:cubicBezTo>
                    <a:pt x="3454" y="5918"/>
                    <a:pt x="3859" y="5799"/>
                    <a:pt x="4061" y="5691"/>
                  </a:cubicBezTo>
                  <a:cubicBezTo>
                    <a:pt x="4573" y="5429"/>
                    <a:pt x="5002" y="4917"/>
                    <a:pt x="5275" y="4477"/>
                  </a:cubicBezTo>
                  <a:cubicBezTo>
                    <a:pt x="5359" y="4322"/>
                    <a:pt x="5418" y="4132"/>
                    <a:pt x="5418" y="3953"/>
                  </a:cubicBezTo>
                  <a:lnTo>
                    <a:pt x="5418" y="155"/>
                  </a:lnTo>
                  <a:cubicBezTo>
                    <a:pt x="5418" y="72"/>
                    <a:pt x="5347" y="0"/>
                    <a:pt x="5252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80" name="Google Shape;11301;p65">
            <a:extLst>
              <a:ext uri="{FF2B5EF4-FFF2-40B4-BE49-F238E27FC236}">
                <a16:creationId xmlns:a16="http://schemas.microsoft.com/office/drawing/2014/main" id="{E6398AE4-8C1E-409B-85D8-60615F343D88}"/>
              </a:ext>
            </a:extLst>
          </xdr:cNvPr>
          <xdr:cNvSpPr/>
        </xdr:nvSpPr>
        <xdr:spPr>
          <a:xfrm>
            <a:off x="12274075" y="5751288"/>
            <a:ext cx="737831" cy="653142"/>
          </a:xfrm>
          <a:custGeom>
            <a:avLst/>
            <a:gdLst/>
            <a:ahLst/>
            <a:cxnLst/>
            <a:rect l="l" t="t" r="r" b="b"/>
            <a:pathLst>
              <a:path w="12026" h="8993" extrusionOk="0">
                <a:moveTo>
                  <a:pt x="3929" y="0"/>
                </a:moveTo>
                <a:cubicBezTo>
                  <a:pt x="1691" y="0"/>
                  <a:pt x="0" y="2322"/>
                  <a:pt x="1167" y="4763"/>
                </a:cubicBezTo>
                <a:lnTo>
                  <a:pt x="453" y="4763"/>
                </a:lnTo>
                <a:cubicBezTo>
                  <a:pt x="369" y="4763"/>
                  <a:pt x="298" y="4834"/>
                  <a:pt x="298" y="4929"/>
                </a:cubicBezTo>
                <a:cubicBezTo>
                  <a:pt x="298" y="5013"/>
                  <a:pt x="369" y="5096"/>
                  <a:pt x="453" y="5096"/>
                </a:cubicBezTo>
                <a:lnTo>
                  <a:pt x="1346" y="5096"/>
                </a:lnTo>
                <a:cubicBezTo>
                  <a:pt x="2334" y="6727"/>
                  <a:pt x="4382" y="7918"/>
                  <a:pt x="5977" y="8965"/>
                </a:cubicBezTo>
                <a:cubicBezTo>
                  <a:pt x="6007" y="8983"/>
                  <a:pt x="6040" y="8992"/>
                  <a:pt x="6071" y="8992"/>
                </a:cubicBezTo>
                <a:cubicBezTo>
                  <a:pt x="6102" y="8992"/>
                  <a:pt x="6132" y="8983"/>
                  <a:pt x="6156" y="8965"/>
                </a:cubicBezTo>
                <a:cubicBezTo>
                  <a:pt x="7751" y="7930"/>
                  <a:pt x="9799" y="6739"/>
                  <a:pt x="10787" y="5096"/>
                </a:cubicBezTo>
                <a:lnTo>
                  <a:pt x="11680" y="5096"/>
                </a:lnTo>
                <a:cubicBezTo>
                  <a:pt x="11764" y="5096"/>
                  <a:pt x="11847" y="5013"/>
                  <a:pt x="11847" y="4929"/>
                </a:cubicBezTo>
                <a:cubicBezTo>
                  <a:pt x="11883" y="4774"/>
                  <a:pt x="11811" y="4703"/>
                  <a:pt x="11704" y="4703"/>
                </a:cubicBezTo>
                <a:lnTo>
                  <a:pt x="10990" y="4703"/>
                </a:lnTo>
                <a:cubicBezTo>
                  <a:pt x="12025" y="2572"/>
                  <a:pt x="10859" y="452"/>
                  <a:pt x="8930" y="12"/>
                </a:cubicBezTo>
                <a:cubicBezTo>
                  <a:pt x="8922" y="11"/>
                  <a:pt x="8914" y="10"/>
                  <a:pt x="8906" y="10"/>
                </a:cubicBezTo>
                <a:cubicBezTo>
                  <a:pt x="8821" y="10"/>
                  <a:pt x="8748" y="68"/>
                  <a:pt x="8716" y="155"/>
                </a:cubicBezTo>
                <a:cubicBezTo>
                  <a:pt x="8704" y="238"/>
                  <a:pt x="8763" y="333"/>
                  <a:pt x="8847" y="357"/>
                </a:cubicBezTo>
                <a:cubicBezTo>
                  <a:pt x="10609" y="762"/>
                  <a:pt x="11668" y="2738"/>
                  <a:pt x="10621" y="4715"/>
                </a:cubicBezTo>
                <a:lnTo>
                  <a:pt x="10001" y="4715"/>
                </a:lnTo>
                <a:lnTo>
                  <a:pt x="9418" y="3548"/>
                </a:lnTo>
                <a:cubicBezTo>
                  <a:pt x="9385" y="3483"/>
                  <a:pt x="9325" y="3452"/>
                  <a:pt x="9266" y="3452"/>
                </a:cubicBezTo>
                <a:cubicBezTo>
                  <a:pt x="9196" y="3452"/>
                  <a:pt x="9128" y="3495"/>
                  <a:pt x="9108" y="3572"/>
                </a:cubicBezTo>
                <a:lnTo>
                  <a:pt x="8573" y="5251"/>
                </a:lnTo>
                <a:lnTo>
                  <a:pt x="7954" y="3870"/>
                </a:lnTo>
                <a:cubicBezTo>
                  <a:pt x="7927" y="3808"/>
                  <a:pt x="7868" y="3772"/>
                  <a:pt x="7806" y="3772"/>
                </a:cubicBezTo>
                <a:cubicBezTo>
                  <a:pt x="7784" y="3772"/>
                  <a:pt x="7761" y="3777"/>
                  <a:pt x="7739" y="3786"/>
                </a:cubicBezTo>
                <a:cubicBezTo>
                  <a:pt x="7644" y="3822"/>
                  <a:pt x="7620" y="3917"/>
                  <a:pt x="7644" y="4001"/>
                </a:cubicBezTo>
                <a:lnTo>
                  <a:pt x="8430" y="5810"/>
                </a:lnTo>
                <a:cubicBezTo>
                  <a:pt x="8458" y="5877"/>
                  <a:pt x="8520" y="5910"/>
                  <a:pt x="8583" y="5910"/>
                </a:cubicBezTo>
                <a:cubicBezTo>
                  <a:pt x="8654" y="5910"/>
                  <a:pt x="8726" y="5869"/>
                  <a:pt x="8751" y="5786"/>
                </a:cubicBezTo>
                <a:lnTo>
                  <a:pt x="9299" y="4084"/>
                </a:lnTo>
                <a:lnTo>
                  <a:pt x="9739" y="4989"/>
                </a:lnTo>
                <a:cubicBezTo>
                  <a:pt x="9775" y="5048"/>
                  <a:pt x="9835" y="5072"/>
                  <a:pt x="9894" y="5072"/>
                </a:cubicBezTo>
                <a:lnTo>
                  <a:pt x="10418" y="5072"/>
                </a:lnTo>
                <a:cubicBezTo>
                  <a:pt x="9323" y="6715"/>
                  <a:pt x="6989" y="7965"/>
                  <a:pt x="6084" y="8584"/>
                </a:cubicBezTo>
                <a:cubicBezTo>
                  <a:pt x="4644" y="7656"/>
                  <a:pt x="2715" y="6537"/>
                  <a:pt x="1750" y="5072"/>
                </a:cubicBezTo>
                <a:lnTo>
                  <a:pt x="2572" y="5072"/>
                </a:lnTo>
                <a:cubicBezTo>
                  <a:pt x="2631" y="5072"/>
                  <a:pt x="2691" y="5036"/>
                  <a:pt x="2715" y="4989"/>
                </a:cubicBezTo>
                <a:lnTo>
                  <a:pt x="3453" y="3500"/>
                </a:lnTo>
                <a:lnTo>
                  <a:pt x="4358" y="6167"/>
                </a:lnTo>
                <a:cubicBezTo>
                  <a:pt x="4387" y="6243"/>
                  <a:pt x="4456" y="6279"/>
                  <a:pt x="4523" y="6279"/>
                </a:cubicBezTo>
                <a:cubicBezTo>
                  <a:pt x="4593" y="6279"/>
                  <a:pt x="4661" y="6240"/>
                  <a:pt x="4679" y="6167"/>
                </a:cubicBezTo>
                <a:lnTo>
                  <a:pt x="5394" y="3739"/>
                </a:lnTo>
                <a:lnTo>
                  <a:pt x="6049" y="4822"/>
                </a:lnTo>
                <a:cubicBezTo>
                  <a:pt x="6087" y="4877"/>
                  <a:pt x="6146" y="4904"/>
                  <a:pt x="6202" y="4904"/>
                </a:cubicBezTo>
                <a:cubicBezTo>
                  <a:pt x="6267" y="4904"/>
                  <a:pt x="6327" y="4868"/>
                  <a:pt x="6346" y="4798"/>
                </a:cubicBezTo>
                <a:lnTo>
                  <a:pt x="7120" y="2893"/>
                </a:lnTo>
                <a:lnTo>
                  <a:pt x="7358" y="3429"/>
                </a:lnTo>
                <a:cubicBezTo>
                  <a:pt x="7393" y="3491"/>
                  <a:pt x="7455" y="3526"/>
                  <a:pt x="7518" y="3526"/>
                </a:cubicBezTo>
                <a:cubicBezTo>
                  <a:pt x="7540" y="3526"/>
                  <a:pt x="7563" y="3522"/>
                  <a:pt x="7584" y="3512"/>
                </a:cubicBezTo>
                <a:cubicBezTo>
                  <a:pt x="7680" y="3465"/>
                  <a:pt x="7704" y="3381"/>
                  <a:pt x="7680" y="3286"/>
                </a:cubicBezTo>
                <a:lnTo>
                  <a:pt x="7287" y="2393"/>
                </a:lnTo>
                <a:cubicBezTo>
                  <a:pt x="7257" y="2328"/>
                  <a:pt x="7195" y="2295"/>
                  <a:pt x="7132" y="2295"/>
                </a:cubicBezTo>
                <a:cubicBezTo>
                  <a:pt x="7070" y="2295"/>
                  <a:pt x="7007" y="2328"/>
                  <a:pt x="6977" y="2393"/>
                </a:cubicBezTo>
                <a:lnTo>
                  <a:pt x="6168" y="4358"/>
                </a:lnTo>
                <a:lnTo>
                  <a:pt x="5501" y="3227"/>
                </a:lnTo>
                <a:cubicBezTo>
                  <a:pt x="5470" y="3171"/>
                  <a:pt x="5419" y="3145"/>
                  <a:pt x="5365" y="3145"/>
                </a:cubicBezTo>
                <a:cubicBezTo>
                  <a:pt x="5293" y="3145"/>
                  <a:pt x="5219" y="3192"/>
                  <a:pt x="5191" y="3274"/>
                </a:cubicBezTo>
                <a:lnTo>
                  <a:pt x="4501" y="5572"/>
                </a:lnTo>
                <a:lnTo>
                  <a:pt x="3643" y="3024"/>
                </a:lnTo>
                <a:cubicBezTo>
                  <a:pt x="3618" y="2942"/>
                  <a:pt x="3550" y="2900"/>
                  <a:pt x="3482" y="2900"/>
                </a:cubicBezTo>
                <a:cubicBezTo>
                  <a:pt x="3421" y="2900"/>
                  <a:pt x="3362" y="2933"/>
                  <a:pt x="3334" y="3000"/>
                </a:cubicBezTo>
                <a:lnTo>
                  <a:pt x="2465" y="4774"/>
                </a:lnTo>
                <a:lnTo>
                  <a:pt x="1548" y="4774"/>
                </a:lnTo>
                <a:cubicBezTo>
                  <a:pt x="357" y="2548"/>
                  <a:pt x="1869" y="345"/>
                  <a:pt x="3929" y="345"/>
                </a:cubicBezTo>
                <a:cubicBezTo>
                  <a:pt x="4703" y="345"/>
                  <a:pt x="5418" y="655"/>
                  <a:pt x="5953" y="1203"/>
                </a:cubicBezTo>
                <a:cubicBezTo>
                  <a:pt x="5989" y="1238"/>
                  <a:pt x="6034" y="1256"/>
                  <a:pt x="6078" y="1256"/>
                </a:cubicBezTo>
                <a:cubicBezTo>
                  <a:pt x="6123" y="1256"/>
                  <a:pt x="6168" y="1238"/>
                  <a:pt x="6203" y="1203"/>
                </a:cubicBezTo>
                <a:cubicBezTo>
                  <a:pt x="6668" y="714"/>
                  <a:pt x="7287" y="417"/>
                  <a:pt x="7954" y="357"/>
                </a:cubicBezTo>
                <a:cubicBezTo>
                  <a:pt x="8049" y="345"/>
                  <a:pt x="8120" y="262"/>
                  <a:pt x="8108" y="167"/>
                </a:cubicBezTo>
                <a:cubicBezTo>
                  <a:pt x="8097" y="78"/>
                  <a:pt x="8025" y="11"/>
                  <a:pt x="7939" y="11"/>
                </a:cubicBezTo>
                <a:cubicBezTo>
                  <a:pt x="7932" y="11"/>
                  <a:pt x="7925" y="11"/>
                  <a:pt x="7918" y="12"/>
                </a:cubicBezTo>
                <a:cubicBezTo>
                  <a:pt x="7215" y="83"/>
                  <a:pt x="6572" y="369"/>
                  <a:pt x="6072" y="845"/>
                </a:cubicBezTo>
                <a:cubicBezTo>
                  <a:pt x="5489" y="298"/>
                  <a:pt x="4727" y="0"/>
                  <a:pt x="3929" y="0"/>
                </a:cubicBezTo>
                <a:close/>
              </a:path>
            </a:pathLst>
          </a:custGeom>
          <a:solidFill>
            <a:schemeClr val="bg1"/>
          </a:solidFill>
          <a:ln w="3175">
            <a:solidFill>
              <a:schemeClr val="bg1"/>
            </a:solidFill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81" name="Google Shape;11268;p65">
            <a:extLst>
              <a:ext uri="{FF2B5EF4-FFF2-40B4-BE49-F238E27FC236}">
                <a16:creationId xmlns:a16="http://schemas.microsoft.com/office/drawing/2014/main" id="{65A7A4D5-0991-4147-8FAC-F101F83C0F56}"/>
              </a:ext>
            </a:extLst>
          </xdr:cNvPr>
          <xdr:cNvGrpSpPr/>
        </xdr:nvGrpSpPr>
        <xdr:grpSpPr>
          <a:xfrm flipH="1">
            <a:off x="7124209" y="5700980"/>
            <a:ext cx="737830" cy="755406"/>
            <a:chOff x="6664394" y="3346974"/>
            <a:chExt cx="353113" cy="351998"/>
          </a:xfrm>
          <a:solidFill>
            <a:schemeClr val="bg1"/>
          </a:solidFill>
        </xdr:grpSpPr>
        <xdr:sp macro="" textlink="">
          <xdr:nvSpPr>
            <xdr:cNvPr id="82" name="Google Shape;11269;p65">
              <a:extLst>
                <a:ext uri="{FF2B5EF4-FFF2-40B4-BE49-F238E27FC236}">
                  <a16:creationId xmlns:a16="http://schemas.microsoft.com/office/drawing/2014/main" id="{EBBAE4AE-0DA3-4530-AB13-072367D4E6AD}"/>
                </a:ext>
              </a:extLst>
            </xdr:cNvPr>
            <xdr:cNvSpPr/>
          </xdr:nvSpPr>
          <xdr:spPr>
            <a:xfrm>
              <a:off x="6788023" y="3450917"/>
              <a:ext cx="37207" cy="37175"/>
            </a:xfrm>
            <a:custGeom>
              <a:avLst/>
              <a:gdLst/>
              <a:ahLst/>
              <a:cxnLst/>
              <a:rect l="l" t="t" r="r" b="b"/>
              <a:pathLst>
                <a:path w="1168" h="1167" extrusionOk="0">
                  <a:moveTo>
                    <a:pt x="572" y="333"/>
                  </a:moveTo>
                  <a:cubicBezTo>
                    <a:pt x="703" y="333"/>
                    <a:pt x="822" y="453"/>
                    <a:pt x="822" y="583"/>
                  </a:cubicBezTo>
                  <a:cubicBezTo>
                    <a:pt x="822" y="738"/>
                    <a:pt x="703" y="834"/>
                    <a:pt x="572" y="834"/>
                  </a:cubicBezTo>
                  <a:cubicBezTo>
                    <a:pt x="429" y="834"/>
                    <a:pt x="310" y="738"/>
                    <a:pt x="310" y="583"/>
                  </a:cubicBezTo>
                  <a:cubicBezTo>
                    <a:pt x="310" y="441"/>
                    <a:pt x="429" y="333"/>
                    <a:pt x="572" y="333"/>
                  </a:cubicBezTo>
                  <a:close/>
                  <a:moveTo>
                    <a:pt x="584" y="0"/>
                  </a:moveTo>
                  <a:cubicBezTo>
                    <a:pt x="251" y="0"/>
                    <a:pt x="1" y="274"/>
                    <a:pt x="1" y="583"/>
                  </a:cubicBezTo>
                  <a:cubicBezTo>
                    <a:pt x="1" y="917"/>
                    <a:pt x="275" y="1167"/>
                    <a:pt x="584" y="1167"/>
                  </a:cubicBezTo>
                  <a:cubicBezTo>
                    <a:pt x="894" y="1167"/>
                    <a:pt x="1168" y="917"/>
                    <a:pt x="1168" y="583"/>
                  </a:cubicBezTo>
                  <a:cubicBezTo>
                    <a:pt x="1168" y="262"/>
                    <a:pt x="894" y="0"/>
                    <a:pt x="58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3" name="Google Shape;11270;p65">
              <a:extLst>
                <a:ext uri="{FF2B5EF4-FFF2-40B4-BE49-F238E27FC236}">
                  <a16:creationId xmlns:a16="http://schemas.microsoft.com/office/drawing/2014/main" id="{930492D7-46CF-4D54-9155-6E3389D64DBB}"/>
                </a:ext>
              </a:extLst>
            </xdr:cNvPr>
            <xdr:cNvSpPr/>
          </xdr:nvSpPr>
          <xdr:spPr>
            <a:xfrm>
              <a:off x="6874892" y="3495641"/>
              <a:ext cx="36824" cy="36824"/>
            </a:xfrm>
            <a:custGeom>
              <a:avLst/>
              <a:gdLst/>
              <a:ahLst/>
              <a:cxnLst/>
              <a:rect l="l" t="t" r="r" b="b"/>
              <a:pathLst>
                <a:path w="1156" h="1156" extrusionOk="0">
                  <a:moveTo>
                    <a:pt x="584" y="311"/>
                  </a:moveTo>
                  <a:cubicBezTo>
                    <a:pt x="727" y="311"/>
                    <a:pt x="834" y="430"/>
                    <a:pt x="834" y="561"/>
                  </a:cubicBezTo>
                  <a:cubicBezTo>
                    <a:pt x="834" y="715"/>
                    <a:pt x="715" y="823"/>
                    <a:pt x="584" y="823"/>
                  </a:cubicBezTo>
                  <a:cubicBezTo>
                    <a:pt x="441" y="823"/>
                    <a:pt x="322" y="703"/>
                    <a:pt x="322" y="561"/>
                  </a:cubicBezTo>
                  <a:cubicBezTo>
                    <a:pt x="322" y="430"/>
                    <a:pt x="441" y="311"/>
                    <a:pt x="584" y="311"/>
                  </a:cubicBezTo>
                  <a:close/>
                  <a:moveTo>
                    <a:pt x="563" y="1"/>
                  </a:moveTo>
                  <a:cubicBezTo>
                    <a:pt x="251" y="1"/>
                    <a:pt x="0" y="258"/>
                    <a:pt x="0" y="584"/>
                  </a:cubicBezTo>
                  <a:cubicBezTo>
                    <a:pt x="0" y="906"/>
                    <a:pt x="262" y="1156"/>
                    <a:pt x="584" y="1156"/>
                  </a:cubicBezTo>
                  <a:cubicBezTo>
                    <a:pt x="905" y="1156"/>
                    <a:pt x="1155" y="894"/>
                    <a:pt x="1155" y="584"/>
                  </a:cubicBezTo>
                  <a:cubicBezTo>
                    <a:pt x="1155" y="251"/>
                    <a:pt x="893" y="1"/>
                    <a:pt x="584" y="1"/>
                  </a:cubicBezTo>
                  <a:cubicBezTo>
                    <a:pt x="577" y="1"/>
                    <a:pt x="570" y="1"/>
                    <a:pt x="563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4" name="Google Shape;11271;p65">
              <a:extLst>
                <a:ext uri="{FF2B5EF4-FFF2-40B4-BE49-F238E27FC236}">
                  <a16:creationId xmlns:a16="http://schemas.microsoft.com/office/drawing/2014/main" id="{9EBD0A1E-6BF8-4E53-93FA-53D4B43D3F3F}"/>
                </a:ext>
              </a:extLst>
            </xdr:cNvPr>
            <xdr:cNvSpPr/>
          </xdr:nvSpPr>
          <xdr:spPr>
            <a:xfrm>
              <a:off x="6780059" y="3538136"/>
              <a:ext cx="53134" cy="53134"/>
            </a:xfrm>
            <a:custGeom>
              <a:avLst/>
              <a:gdLst/>
              <a:ahLst/>
              <a:cxnLst/>
              <a:rect l="l" t="t" r="r" b="b"/>
              <a:pathLst>
                <a:path w="1668" h="1668" extrusionOk="0">
                  <a:moveTo>
                    <a:pt x="834" y="334"/>
                  </a:moveTo>
                  <a:cubicBezTo>
                    <a:pt x="1120" y="334"/>
                    <a:pt x="1334" y="560"/>
                    <a:pt x="1334" y="834"/>
                  </a:cubicBezTo>
                  <a:cubicBezTo>
                    <a:pt x="1334" y="1120"/>
                    <a:pt x="1120" y="1346"/>
                    <a:pt x="834" y="1346"/>
                  </a:cubicBezTo>
                  <a:cubicBezTo>
                    <a:pt x="548" y="1346"/>
                    <a:pt x="322" y="1120"/>
                    <a:pt x="322" y="834"/>
                  </a:cubicBezTo>
                  <a:cubicBezTo>
                    <a:pt x="322" y="572"/>
                    <a:pt x="548" y="334"/>
                    <a:pt x="834" y="334"/>
                  </a:cubicBezTo>
                  <a:close/>
                  <a:moveTo>
                    <a:pt x="834" y="1"/>
                  </a:moveTo>
                  <a:cubicBezTo>
                    <a:pt x="370" y="24"/>
                    <a:pt x="1" y="393"/>
                    <a:pt x="1" y="834"/>
                  </a:cubicBezTo>
                  <a:cubicBezTo>
                    <a:pt x="1" y="1298"/>
                    <a:pt x="370" y="1667"/>
                    <a:pt x="834" y="1667"/>
                  </a:cubicBezTo>
                  <a:cubicBezTo>
                    <a:pt x="1298" y="1667"/>
                    <a:pt x="1668" y="1298"/>
                    <a:pt x="1668" y="834"/>
                  </a:cubicBezTo>
                  <a:cubicBezTo>
                    <a:pt x="1668" y="382"/>
                    <a:pt x="1298" y="1"/>
                    <a:pt x="834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5" name="Google Shape;11272;p65">
              <a:extLst>
                <a:ext uri="{FF2B5EF4-FFF2-40B4-BE49-F238E27FC236}">
                  <a16:creationId xmlns:a16="http://schemas.microsoft.com/office/drawing/2014/main" id="{250183AA-B560-40A6-A296-295E9B7CEE43}"/>
                </a:ext>
              </a:extLst>
            </xdr:cNvPr>
            <xdr:cNvSpPr/>
          </xdr:nvSpPr>
          <xdr:spPr>
            <a:xfrm>
              <a:off x="6664394" y="3346974"/>
              <a:ext cx="353113" cy="351998"/>
            </a:xfrm>
            <a:custGeom>
              <a:avLst/>
              <a:gdLst/>
              <a:ahLst/>
              <a:cxnLst/>
              <a:rect l="l" t="t" r="r" b="b"/>
              <a:pathLst>
                <a:path w="11085" h="11050" extrusionOk="0">
                  <a:moveTo>
                    <a:pt x="5549" y="358"/>
                  </a:moveTo>
                  <a:cubicBezTo>
                    <a:pt x="5680" y="358"/>
                    <a:pt x="5799" y="477"/>
                    <a:pt x="5799" y="620"/>
                  </a:cubicBezTo>
                  <a:cubicBezTo>
                    <a:pt x="5799" y="763"/>
                    <a:pt x="5680" y="870"/>
                    <a:pt x="5549" y="870"/>
                  </a:cubicBezTo>
                  <a:cubicBezTo>
                    <a:pt x="5418" y="870"/>
                    <a:pt x="5299" y="763"/>
                    <a:pt x="5299" y="620"/>
                  </a:cubicBezTo>
                  <a:cubicBezTo>
                    <a:pt x="5299" y="465"/>
                    <a:pt x="5418" y="358"/>
                    <a:pt x="5549" y="358"/>
                  </a:cubicBezTo>
                  <a:close/>
                  <a:moveTo>
                    <a:pt x="9752" y="1001"/>
                  </a:moveTo>
                  <a:cubicBezTo>
                    <a:pt x="10061" y="1001"/>
                    <a:pt x="10228" y="1394"/>
                    <a:pt x="10002" y="1620"/>
                  </a:cubicBezTo>
                  <a:cubicBezTo>
                    <a:pt x="9936" y="1686"/>
                    <a:pt x="9844" y="1718"/>
                    <a:pt x="9750" y="1718"/>
                  </a:cubicBezTo>
                  <a:cubicBezTo>
                    <a:pt x="9656" y="1718"/>
                    <a:pt x="9561" y="1686"/>
                    <a:pt x="9490" y="1620"/>
                  </a:cubicBezTo>
                  <a:cubicBezTo>
                    <a:pt x="9275" y="1394"/>
                    <a:pt x="9430" y="1001"/>
                    <a:pt x="9752" y="1001"/>
                  </a:cubicBezTo>
                  <a:close/>
                  <a:moveTo>
                    <a:pt x="1554" y="1203"/>
                  </a:moveTo>
                  <a:cubicBezTo>
                    <a:pt x="1655" y="1203"/>
                    <a:pt x="1756" y="1239"/>
                    <a:pt x="1834" y="1310"/>
                  </a:cubicBezTo>
                  <a:cubicBezTo>
                    <a:pt x="1977" y="1465"/>
                    <a:pt x="1977" y="1715"/>
                    <a:pt x="1834" y="1870"/>
                  </a:cubicBezTo>
                  <a:cubicBezTo>
                    <a:pt x="1756" y="1941"/>
                    <a:pt x="1658" y="1977"/>
                    <a:pt x="1559" y="1977"/>
                  </a:cubicBezTo>
                  <a:cubicBezTo>
                    <a:pt x="1459" y="1977"/>
                    <a:pt x="1358" y="1941"/>
                    <a:pt x="1274" y="1870"/>
                  </a:cubicBezTo>
                  <a:cubicBezTo>
                    <a:pt x="1131" y="1715"/>
                    <a:pt x="1131" y="1465"/>
                    <a:pt x="1274" y="1310"/>
                  </a:cubicBezTo>
                  <a:cubicBezTo>
                    <a:pt x="1352" y="1239"/>
                    <a:pt x="1453" y="1203"/>
                    <a:pt x="1554" y="1203"/>
                  </a:cubicBezTo>
                  <a:close/>
                  <a:moveTo>
                    <a:pt x="596" y="5323"/>
                  </a:moveTo>
                  <a:cubicBezTo>
                    <a:pt x="727" y="5323"/>
                    <a:pt x="846" y="5442"/>
                    <a:pt x="846" y="5573"/>
                  </a:cubicBezTo>
                  <a:cubicBezTo>
                    <a:pt x="858" y="5704"/>
                    <a:pt x="738" y="5823"/>
                    <a:pt x="596" y="5823"/>
                  </a:cubicBezTo>
                  <a:cubicBezTo>
                    <a:pt x="441" y="5823"/>
                    <a:pt x="346" y="5704"/>
                    <a:pt x="346" y="5573"/>
                  </a:cubicBezTo>
                  <a:cubicBezTo>
                    <a:pt x="346" y="5430"/>
                    <a:pt x="465" y="5323"/>
                    <a:pt x="596" y="5323"/>
                  </a:cubicBezTo>
                  <a:close/>
                  <a:moveTo>
                    <a:pt x="10502" y="5323"/>
                  </a:moveTo>
                  <a:cubicBezTo>
                    <a:pt x="10656" y="5323"/>
                    <a:pt x="10764" y="5442"/>
                    <a:pt x="10764" y="5573"/>
                  </a:cubicBezTo>
                  <a:cubicBezTo>
                    <a:pt x="10764" y="5704"/>
                    <a:pt x="10644" y="5823"/>
                    <a:pt x="10502" y="5823"/>
                  </a:cubicBezTo>
                  <a:cubicBezTo>
                    <a:pt x="10359" y="5823"/>
                    <a:pt x="10252" y="5704"/>
                    <a:pt x="10252" y="5573"/>
                  </a:cubicBezTo>
                  <a:cubicBezTo>
                    <a:pt x="10252" y="5430"/>
                    <a:pt x="10371" y="5323"/>
                    <a:pt x="10502" y="5323"/>
                  </a:cubicBezTo>
                  <a:close/>
                  <a:moveTo>
                    <a:pt x="2036" y="8799"/>
                  </a:moveTo>
                  <a:cubicBezTo>
                    <a:pt x="2274" y="8823"/>
                    <a:pt x="2393" y="9085"/>
                    <a:pt x="2227" y="9252"/>
                  </a:cubicBezTo>
                  <a:cubicBezTo>
                    <a:pt x="2179" y="9305"/>
                    <a:pt x="2114" y="9332"/>
                    <a:pt x="2047" y="9332"/>
                  </a:cubicBezTo>
                  <a:cubicBezTo>
                    <a:pt x="1980" y="9332"/>
                    <a:pt x="1911" y="9305"/>
                    <a:pt x="1858" y="9252"/>
                  </a:cubicBezTo>
                  <a:cubicBezTo>
                    <a:pt x="1691" y="9085"/>
                    <a:pt x="1810" y="8799"/>
                    <a:pt x="2036" y="8799"/>
                  </a:cubicBezTo>
                  <a:close/>
                  <a:moveTo>
                    <a:pt x="5549" y="10264"/>
                  </a:moveTo>
                  <a:cubicBezTo>
                    <a:pt x="5680" y="10264"/>
                    <a:pt x="5799" y="10383"/>
                    <a:pt x="5799" y="10514"/>
                  </a:cubicBezTo>
                  <a:cubicBezTo>
                    <a:pt x="5799" y="10669"/>
                    <a:pt x="5680" y="10764"/>
                    <a:pt x="5549" y="10764"/>
                  </a:cubicBezTo>
                  <a:cubicBezTo>
                    <a:pt x="5418" y="10764"/>
                    <a:pt x="5299" y="10645"/>
                    <a:pt x="5299" y="10514"/>
                  </a:cubicBezTo>
                  <a:cubicBezTo>
                    <a:pt x="5299" y="10371"/>
                    <a:pt x="5418" y="10264"/>
                    <a:pt x="5549" y="10264"/>
                  </a:cubicBezTo>
                  <a:close/>
                  <a:moveTo>
                    <a:pt x="5501" y="1"/>
                  </a:moveTo>
                  <a:cubicBezTo>
                    <a:pt x="5180" y="1"/>
                    <a:pt x="4918" y="275"/>
                    <a:pt x="4918" y="584"/>
                  </a:cubicBezTo>
                  <a:cubicBezTo>
                    <a:pt x="4918" y="858"/>
                    <a:pt x="5096" y="1060"/>
                    <a:pt x="5334" y="1132"/>
                  </a:cubicBezTo>
                  <a:lnTo>
                    <a:pt x="5334" y="2025"/>
                  </a:lnTo>
                  <a:cubicBezTo>
                    <a:pt x="5299" y="2013"/>
                    <a:pt x="5251" y="2001"/>
                    <a:pt x="5191" y="1989"/>
                  </a:cubicBezTo>
                  <a:cubicBezTo>
                    <a:pt x="5015" y="1924"/>
                    <a:pt x="4880" y="1886"/>
                    <a:pt x="4761" y="1886"/>
                  </a:cubicBezTo>
                  <a:cubicBezTo>
                    <a:pt x="4576" y="1886"/>
                    <a:pt x="4430" y="1978"/>
                    <a:pt x="4227" y="2203"/>
                  </a:cubicBezTo>
                  <a:cubicBezTo>
                    <a:pt x="4144" y="2299"/>
                    <a:pt x="4072" y="2370"/>
                    <a:pt x="4001" y="2406"/>
                  </a:cubicBezTo>
                  <a:cubicBezTo>
                    <a:pt x="3929" y="2442"/>
                    <a:pt x="3810" y="2442"/>
                    <a:pt x="3703" y="2465"/>
                  </a:cubicBezTo>
                  <a:cubicBezTo>
                    <a:pt x="3370" y="2489"/>
                    <a:pt x="3179" y="2537"/>
                    <a:pt x="3036" y="2823"/>
                  </a:cubicBezTo>
                  <a:lnTo>
                    <a:pt x="2120" y="1906"/>
                  </a:lnTo>
                  <a:cubicBezTo>
                    <a:pt x="2286" y="1632"/>
                    <a:pt x="2274" y="1275"/>
                    <a:pt x="2036" y="1037"/>
                  </a:cubicBezTo>
                  <a:cubicBezTo>
                    <a:pt x="1893" y="894"/>
                    <a:pt x="1712" y="822"/>
                    <a:pt x="1530" y="822"/>
                  </a:cubicBezTo>
                  <a:cubicBezTo>
                    <a:pt x="1349" y="822"/>
                    <a:pt x="1167" y="894"/>
                    <a:pt x="1024" y="1037"/>
                  </a:cubicBezTo>
                  <a:cubicBezTo>
                    <a:pt x="546" y="1505"/>
                    <a:pt x="939" y="2252"/>
                    <a:pt x="1509" y="2252"/>
                  </a:cubicBezTo>
                  <a:cubicBezTo>
                    <a:pt x="1635" y="2252"/>
                    <a:pt x="1770" y="2216"/>
                    <a:pt x="1905" y="2132"/>
                  </a:cubicBezTo>
                  <a:lnTo>
                    <a:pt x="2917" y="3144"/>
                  </a:lnTo>
                  <a:cubicBezTo>
                    <a:pt x="2846" y="3370"/>
                    <a:pt x="2810" y="3394"/>
                    <a:pt x="2572" y="3549"/>
                  </a:cubicBezTo>
                  <a:cubicBezTo>
                    <a:pt x="2143" y="3799"/>
                    <a:pt x="2084" y="3966"/>
                    <a:pt x="2143" y="4442"/>
                  </a:cubicBezTo>
                  <a:cubicBezTo>
                    <a:pt x="2155" y="4561"/>
                    <a:pt x="2167" y="4668"/>
                    <a:pt x="2155" y="4751"/>
                  </a:cubicBezTo>
                  <a:cubicBezTo>
                    <a:pt x="2108" y="4918"/>
                    <a:pt x="1941" y="5061"/>
                    <a:pt x="1846" y="5359"/>
                  </a:cubicBezTo>
                  <a:lnTo>
                    <a:pt x="1131" y="5359"/>
                  </a:lnTo>
                  <a:cubicBezTo>
                    <a:pt x="1060" y="5120"/>
                    <a:pt x="846" y="4942"/>
                    <a:pt x="584" y="4942"/>
                  </a:cubicBezTo>
                  <a:cubicBezTo>
                    <a:pt x="250" y="4942"/>
                    <a:pt x="0" y="5216"/>
                    <a:pt x="0" y="5525"/>
                  </a:cubicBezTo>
                  <a:cubicBezTo>
                    <a:pt x="0" y="5859"/>
                    <a:pt x="262" y="6109"/>
                    <a:pt x="584" y="6109"/>
                  </a:cubicBezTo>
                  <a:cubicBezTo>
                    <a:pt x="846" y="6109"/>
                    <a:pt x="1060" y="5930"/>
                    <a:pt x="1131" y="5692"/>
                  </a:cubicBezTo>
                  <a:lnTo>
                    <a:pt x="1846" y="5692"/>
                  </a:lnTo>
                  <a:cubicBezTo>
                    <a:pt x="1929" y="5990"/>
                    <a:pt x="2108" y="6132"/>
                    <a:pt x="2155" y="6299"/>
                  </a:cubicBezTo>
                  <a:cubicBezTo>
                    <a:pt x="2203" y="6513"/>
                    <a:pt x="2036" y="6871"/>
                    <a:pt x="2179" y="7156"/>
                  </a:cubicBezTo>
                  <a:cubicBezTo>
                    <a:pt x="2322" y="7430"/>
                    <a:pt x="2703" y="7526"/>
                    <a:pt x="2822" y="7704"/>
                  </a:cubicBezTo>
                  <a:cubicBezTo>
                    <a:pt x="2870" y="7764"/>
                    <a:pt x="2894" y="7835"/>
                    <a:pt x="2929" y="7930"/>
                  </a:cubicBezTo>
                  <a:lnTo>
                    <a:pt x="2322" y="8538"/>
                  </a:lnTo>
                  <a:cubicBezTo>
                    <a:pt x="2229" y="8489"/>
                    <a:pt x="2127" y="8464"/>
                    <a:pt x="2025" y="8464"/>
                  </a:cubicBezTo>
                  <a:cubicBezTo>
                    <a:pt x="1880" y="8464"/>
                    <a:pt x="1737" y="8515"/>
                    <a:pt x="1631" y="8621"/>
                  </a:cubicBezTo>
                  <a:cubicBezTo>
                    <a:pt x="1262" y="9002"/>
                    <a:pt x="1536" y="9621"/>
                    <a:pt x="2048" y="9621"/>
                  </a:cubicBezTo>
                  <a:cubicBezTo>
                    <a:pt x="2489" y="9621"/>
                    <a:pt x="2786" y="9157"/>
                    <a:pt x="2560" y="8764"/>
                  </a:cubicBezTo>
                  <a:lnTo>
                    <a:pt x="3084" y="8240"/>
                  </a:lnTo>
                  <a:cubicBezTo>
                    <a:pt x="3322" y="8704"/>
                    <a:pt x="3810" y="8538"/>
                    <a:pt x="4060" y="8657"/>
                  </a:cubicBezTo>
                  <a:cubicBezTo>
                    <a:pt x="4251" y="8740"/>
                    <a:pt x="4418" y="9085"/>
                    <a:pt x="4727" y="9157"/>
                  </a:cubicBezTo>
                  <a:cubicBezTo>
                    <a:pt x="4769" y="9167"/>
                    <a:pt x="4811" y="9172"/>
                    <a:pt x="4853" y="9172"/>
                  </a:cubicBezTo>
                  <a:cubicBezTo>
                    <a:pt x="5045" y="9172"/>
                    <a:pt x="5230" y="9075"/>
                    <a:pt x="5406" y="9026"/>
                  </a:cubicBezTo>
                  <a:lnTo>
                    <a:pt x="5406" y="9919"/>
                  </a:lnTo>
                  <a:cubicBezTo>
                    <a:pt x="5168" y="9990"/>
                    <a:pt x="4989" y="10204"/>
                    <a:pt x="4989" y="10466"/>
                  </a:cubicBezTo>
                  <a:cubicBezTo>
                    <a:pt x="4989" y="10800"/>
                    <a:pt x="5251" y="11050"/>
                    <a:pt x="5561" y="11050"/>
                  </a:cubicBezTo>
                  <a:cubicBezTo>
                    <a:pt x="5894" y="11050"/>
                    <a:pt x="6144" y="10788"/>
                    <a:pt x="6144" y="10466"/>
                  </a:cubicBezTo>
                  <a:cubicBezTo>
                    <a:pt x="6144" y="10204"/>
                    <a:pt x="5965" y="9990"/>
                    <a:pt x="5727" y="9919"/>
                  </a:cubicBezTo>
                  <a:lnTo>
                    <a:pt x="5727" y="9026"/>
                  </a:lnTo>
                  <a:cubicBezTo>
                    <a:pt x="5903" y="9075"/>
                    <a:pt x="6080" y="9172"/>
                    <a:pt x="6269" y="9172"/>
                  </a:cubicBezTo>
                  <a:cubicBezTo>
                    <a:pt x="6310" y="9172"/>
                    <a:pt x="6352" y="9167"/>
                    <a:pt x="6394" y="9157"/>
                  </a:cubicBezTo>
                  <a:cubicBezTo>
                    <a:pt x="6715" y="9085"/>
                    <a:pt x="6894" y="8740"/>
                    <a:pt x="7073" y="8657"/>
                  </a:cubicBezTo>
                  <a:cubicBezTo>
                    <a:pt x="7323" y="8538"/>
                    <a:pt x="7799" y="8704"/>
                    <a:pt x="8049" y="8240"/>
                  </a:cubicBezTo>
                  <a:lnTo>
                    <a:pt x="8216" y="8407"/>
                  </a:lnTo>
                  <a:cubicBezTo>
                    <a:pt x="8245" y="8436"/>
                    <a:pt x="8287" y="8451"/>
                    <a:pt x="8329" y="8451"/>
                  </a:cubicBezTo>
                  <a:cubicBezTo>
                    <a:pt x="8370" y="8451"/>
                    <a:pt x="8412" y="8436"/>
                    <a:pt x="8442" y="8407"/>
                  </a:cubicBezTo>
                  <a:cubicBezTo>
                    <a:pt x="8501" y="8347"/>
                    <a:pt x="8501" y="8240"/>
                    <a:pt x="8442" y="8180"/>
                  </a:cubicBezTo>
                  <a:lnTo>
                    <a:pt x="8168" y="7907"/>
                  </a:lnTo>
                  <a:cubicBezTo>
                    <a:pt x="8239" y="7692"/>
                    <a:pt x="8275" y="7656"/>
                    <a:pt x="8513" y="7514"/>
                  </a:cubicBezTo>
                  <a:cubicBezTo>
                    <a:pt x="8942" y="7252"/>
                    <a:pt x="9013" y="7097"/>
                    <a:pt x="8942" y="6621"/>
                  </a:cubicBezTo>
                  <a:cubicBezTo>
                    <a:pt x="8894" y="6323"/>
                    <a:pt x="8918" y="6287"/>
                    <a:pt x="9073" y="6037"/>
                  </a:cubicBezTo>
                  <a:cubicBezTo>
                    <a:pt x="9156" y="5930"/>
                    <a:pt x="9216" y="5811"/>
                    <a:pt x="9240" y="5692"/>
                  </a:cubicBezTo>
                  <a:lnTo>
                    <a:pt x="9954" y="5692"/>
                  </a:lnTo>
                  <a:cubicBezTo>
                    <a:pt x="10025" y="5930"/>
                    <a:pt x="10240" y="6109"/>
                    <a:pt x="10502" y="6109"/>
                  </a:cubicBezTo>
                  <a:cubicBezTo>
                    <a:pt x="10835" y="6109"/>
                    <a:pt x="11085" y="5847"/>
                    <a:pt x="11085" y="5525"/>
                  </a:cubicBezTo>
                  <a:cubicBezTo>
                    <a:pt x="11085" y="5251"/>
                    <a:pt x="10823" y="4989"/>
                    <a:pt x="10502" y="4989"/>
                  </a:cubicBezTo>
                  <a:cubicBezTo>
                    <a:pt x="10240" y="4989"/>
                    <a:pt x="10025" y="5168"/>
                    <a:pt x="9954" y="5406"/>
                  </a:cubicBezTo>
                  <a:lnTo>
                    <a:pt x="9240" y="5406"/>
                  </a:lnTo>
                  <a:cubicBezTo>
                    <a:pt x="9156" y="5109"/>
                    <a:pt x="8978" y="4966"/>
                    <a:pt x="8930" y="4799"/>
                  </a:cubicBezTo>
                  <a:cubicBezTo>
                    <a:pt x="8882" y="4585"/>
                    <a:pt x="9049" y="4239"/>
                    <a:pt x="8894" y="3954"/>
                  </a:cubicBezTo>
                  <a:cubicBezTo>
                    <a:pt x="8763" y="3668"/>
                    <a:pt x="8382" y="3573"/>
                    <a:pt x="8263" y="3394"/>
                  </a:cubicBezTo>
                  <a:cubicBezTo>
                    <a:pt x="8216" y="3335"/>
                    <a:pt x="8180" y="3263"/>
                    <a:pt x="8156" y="3180"/>
                  </a:cubicBezTo>
                  <a:lnTo>
                    <a:pt x="9406" y="1930"/>
                  </a:lnTo>
                  <a:cubicBezTo>
                    <a:pt x="9513" y="1989"/>
                    <a:pt x="9632" y="2025"/>
                    <a:pt x="9752" y="2025"/>
                  </a:cubicBezTo>
                  <a:cubicBezTo>
                    <a:pt x="9930" y="2025"/>
                    <a:pt x="10109" y="1953"/>
                    <a:pt x="10228" y="1834"/>
                  </a:cubicBezTo>
                  <a:cubicBezTo>
                    <a:pt x="10490" y="1572"/>
                    <a:pt x="10490" y="1132"/>
                    <a:pt x="10228" y="870"/>
                  </a:cubicBezTo>
                  <a:cubicBezTo>
                    <a:pt x="10091" y="733"/>
                    <a:pt x="9915" y="665"/>
                    <a:pt x="9740" y="665"/>
                  </a:cubicBezTo>
                  <a:cubicBezTo>
                    <a:pt x="9564" y="665"/>
                    <a:pt x="9388" y="733"/>
                    <a:pt x="9251" y="870"/>
                  </a:cubicBezTo>
                  <a:cubicBezTo>
                    <a:pt x="9037" y="1096"/>
                    <a:pt x="9001" y="1430"/>
                    <a:pt x="9168" y="1691"/>
                  </a:cubicBezTo>
                  <a:lnTo>
                    <a:pt x="8025" y="2834"/>
                  </a:lnTo>
                  <a:cubicBezTo>
                    <a:pt x="7918" y="2644"/>
                    <a:pt x="7799" y="2537"/>
                    <a:pt x="7501" y="2489"/>
                  </a:cubicBezTo>
                  <a:cubicBezTo>
                    <a:pt x="7493" y="2488"/>
                    <a:pt x="7485" y="2488"/>
                    <a:pt x="7477" y="2488"/>
                  </a:cubicBezTo>
                  <a:cubicBezTo>
                    <a:pt x="7394" y="2488"/>
                    <a:pt x="7334" y="2545"/>
                    <a:pt x="7323" y="2632"/>
                  </a:cubicBezTo>
                  <a:cubicBezTo>
                    <a:pt x="7311" y="2715"/>
                    <a:pt x="7370" y="2787"/>
                    <a:pt x="7454" y="2811"/>
                  </a:cubicBezTo>
                  <a:cubicBezTo>
                    <a:pt x="7680" y="2834"/>
                    <a:pt x="7727" y="2906"/>
                    <a:pt x="7811" y="3192"/>
                  </a:cubicBezTo>
                  <a:cubicBezTo>
                    <a:pt x="7930" y="3549"/>
                    <a:pt x="7989" y="3644"/>
                    <a:pt x="8323" y="3835"/>
                  </a:cubicBezTo>
                  <a:cubicBezTo>
                    <a:pt x="8632" y="4025"/>
                    <a:pt x="8644" y="4061"/>
                    <a:pt x="8597" y="4418"/>
                  </a:cubicBezTo>
                  <a:cubicBezTo>
                    <a:pt x="8537" y="4799"/>
                    <a:pt x="8573" y="4906"/>
                    <a:pt x="8775" y="5216"/>
                  </a:cubicBezTo>
                  <a:cubicBezTo>
                    <a:pt x="8990" y="5525"/>
                    <a:pt x="8990" y="5573"/>
                    <a:pt x="8775" y="5871"/>
                  </a:cubicBezTo>
                  <a:cubicBezTo>
                    <a:pt x="8573" y="6180"/>
                    <a:pt x="8561" y="6287"/>
                    <a:pt x="8597" y="6668"/>
                  </a:cubicBezTo>
                  <a:cubicBezTo>
                    <a:pt x="8644" y="7025"/>
                    <a:pt x="8632" y="7061"/>
                    <a:pt x="8323" y="7252"/>
                  </a:cubicBezTo>
                  <a:cubicBezTo>
                    <a:pt x="7989" y="7442"/>
                    <a:pt x="7930" y="7537"/>
                    <a:pt x="7811" y="7895"/>
                  </a:cubicBezTo>
                  <a:cubicBezTo>
                    <a:pt x="7692" y="8240"/>
                    <a:pt x="7668" y="8264"/>
                    <a:pt x="7311" y="8299"/>
                  </a:cubicBezTo>
                  <a:cubicBezTo>
                    <a:pt x="6918" y="8323"/>
                    <a:pt x="6834" y="8383"/>
                    <a:pt x="6561" y="8657"/>
                  </a:cubicBezTo>
                  <a:cubicBezTo>
                    <a:pt x="6411" y="8813"/>
                    <a:pt x="6334" y="8876"/>
                    <a:pt x="6228" y="8876"/>
                  </a:cubicBezTo>
                  <a:cubicBezTo>
                    <a:pt x="6156" y="8876"/>
                    <a:pt x="6071" y="8847"/>
                    <a:pt x="5942" y="8799"/>
                  </a:cubicBezTo>
                  <a:cubicBezTo>
                    <a:pt x="5799" y="8752"/>
                    <a:pt x="5668" y="8692"/>
                    <a:pt x="5525" y="8692"/>
                  </a:cubicBezTo>
                  <a:cubicBezTo>
                    <a:pt x="5261" y="8692"/>
                    <a:pt x="4987" y="8875"/>
                    <a:pt x="4806" y="8875"/>
                  </a:cubicBezTo>
                  <a:cubicBezTo>
                    <a:pt x="4791" y="8875"/>
                    <a:pt x="4777" y="8874"/>
                    <a:pt x="4763" y="8871"/>
                  </a:cubicBezTo>
                  <a:cubicBezTo>
                    <a:pt x="4668" y="8859"/>
                    <a:pt x="4572" y="8752"/>
                    <a:pt x="4477" y="8657"/>
                  </a:cubicBezTo>
                  <a:cubicBezTo>
                    <a:pt x="4227" y="8383"/>
                    <a:pt x="4120" y="8323"/>
                    <a:pt x="3739" y="8299"/>
                  </a:cubicBezTo>
                  <a:cubicBezTo>
                    <a:pt x="3382" y="8264"/>
                    <a:pt x="3346" y="8240"/>
                    <a:pt x="3227" y="7895"/>
                  </a:cubicBezTo>
                  <a:cubicBezTo>
                    <a:pt x="3108" y="7537"/>
                    <a:pt x="3048" y="7442"/>
                    <a:pt x="2727" y="7252"/>
                  </a:cubicBezTo>
                  <a:cubicBezTo>
                    <a:pt x="2405" y="7061"/>
                    <a:pt x="2393" y="7025"/>
                    <a:pt x="2441" y="6668"/>
                  </a:cubicBezTo>
                  <a:cubicBezTo>
                    <a:pt x="2501" y="6287"/>
                    <a:pt x="2465" y="6180"/>
                    <a:pt x="2262" y="5871"/>
                  </a:cubicBezTo>
                  <a:cubicBezTo>
                    <a:pt x="2048" y="5561"/>
                    <a:pt x="2048" y="5513"/>
                    <a:pt x="2262" y="5216"/>
                  </a:cubicBezTo>
                  <a:cubicBezTo>
                    <a:pt x="2465" y="4906"/>
                    <a:pt x="2477" y="4799"/>
                    <a:pt x="2441" y="4418"/>
                  </a:cubicBezTo>
                  <a:cubicBezTo>
                    <a:pt x="2393" y="4061"/>
                    <a:pt x="2405" y="4025"/>
                    <a:pt x="2727" y="3835"/>
                  </a:cubicBezTo>
                  <a:cubicBezTo>
                    <a:pt x="2846" y="3763"/>
                    <a:pt x="2965" y="3680"/>
                    <a:pt x="3048" y="3585"/>
                  </a:cubicBezTo>
                  <a:cubicBezTo>
                    <a:pt x="3144" y="3477"/>
                    <a:pt x="3179" y="3323"/>
                    <a:pt x="3227" y="3192"/>
                  </a:cubicBezTo>
                  <a:cubicBezTo>
                    <a:pt x="3275" y="3061"/>
                    <a:pt x="3322" y="2942"/>
                    <a:pt x="3394" y="2882"/>
                  </a:cubicBezTo>
                  <a:cubicBezTo>
                    <a:pt x="3465" y="2823"/>
                    <a:pt x="3596" y="2799"/>
                    <a:pt x="3739" y="2787"/>
                  </a:cubicBezTo>
                  <a:cubicBezTo>
                    <a:pt x="4120" y="2763"/>
                    <a:pt x="4215" y="2703"/>
                    <a:pt x="4477" y="2430"/>
                  </a:cubicBezTo>
                  <a:cubicBezTo>
                    <a:pt x="4626" y="2273"/>
                    <a:pt x="4699" y="2210"/>
                    <a:pt x="4807" y="2210"/>
                  </a:cubicBezTo>
                  <a:cubicBezTo>
                    <a:pt x="4880" y="2210"/>
                    <a:pt x="4969" y="2239"/>
                    <a:pt x="5108" y="2287"/>
                  </a:cubicBezTo>
                  <a:cubicBezTo>
                    <a:pt x="5287" y="2352"/>
                    <a:pt x="5406" y="2385"/>
                    <a:pt x="5525" y="2385"/>
                  </a:cubicBezTo>
                  <a:cubicBezTo>
                    <a:pt x="5644" y="2385"/>
                    <a:pt x="5763" y="2352"/>
                    <a:pt x="5942" y="2287"/>
                  </a:cubicBezTo>
                  <a:cubicBezTo>
                    <a:pt x="6081" y="2233"/>
                    <a:pt x="6168" y="2206"/>
                    <a:pt x="6236" y="2206"/>
                  </a:cubicBezTo>
                  <a:cubicBezTo>
                    <a:pt x="6366" y="2206"/>
                    <a:pt x="6425" y="2306"/>
                    <a:pt x="6644" y="2525"/>
                  </a:cubicBezTo>
                  <a:cubicBezTo>
                    <a:pt x="6680" y="2555"/>
                    <a:pt x="6721" y="2570"/>
                    <a:pt x="6762" y="2570"/>
                  </a:cubicBezTo>
                  <a:cubicBezTo>
                    <a:pt x="6802" y="2570"/>
                    <a:pt x="6840" y="2555"/>
                    <a:pt x="6870" y="2525"/>
                  </a:cubicBezTo>
                  <a:cubicBezTo>
                    <a:pt x="6930" y="2465"/>
                    <a:pt x="6930" y="2358"/>
                    <a:pt x="6870" y="2299"/>
                  </a:cubicBezTo>
                  <a:lnTo>
                    <a:pt x="6787" y="2203"/>
                  </a:lnTo>
                  <a:cubicBezTo>
                    <a:pt x="6569" y="1978"/>
                    <a:pt x="6422" y="1886"/>
                    <a:pt x="6241" y="1886"/>
                  </a:cubicBezTo>
                  <a:cubicBezTo>
                    <a:pt x="6125" y="1886"/>
                    <a:pt x="5994" y="1924"/>
                    <a:pt x="5822" y="1989"/>
                  </a:cubicBezTo>
                  <a:cubicBezTo>
                    <a:pt x="5775" y="2001"/>
                    <a:pt x="5715" y="2013"/>
                    <a:pt x="5668" y="2025"/>
                  </a:cubicBezTo>
                  <a:lnTo>
                    <a:pt x="5668" y="1132"/>
                  </a:lnTo>
                  <a:cubicBezTo>
                    <a:pt x="5906" y="1060"/>
                    <a:pt x="6084" y="858"/>
                    <a:pt x="6084" y="584"/>
                  </a:cubicBezTo>
                  <a:cubicBezTo>
                    <a:pt x="6084" y="263"/>
                    <a:pt x="5822" y="1"/>
                    <a:pt x="5501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6" name="Google Shape;11273;p65">
              <a:extLst>
                <a:ext uri="{FF2B5EF4-FFF2-40B4-BE49-F238E27FC236}">
                  <a16:creationId xmlns:a16="http://schemas.microsoft.com/office/drawing/2014/main" id="{917B4E37-7485-4779-B5BC-94C57AAD8D72}"/>
                </a:ext>
              </a:extLst>
            </xdr:cNvPr>
            <xdr:cNvSpPr/>
          </xdr:nvSpPr>
          <xdr:spPr>
            <a:xfrm>
              <a:off x="6938984" y="3622042"/>
              <a:ext cx="53899" cy="51605"/>
            </a:xfrm>
            <a:custGeom>
              <a:avLst/>
              <a:gdLst/>
              <a:ahLst/>
              <a:cxnLst/>
              <a:rect l="l" t="t" r="r" b="b"/>
              <a:pathLst>
                <a:path w="1692" h="1620" extrusionOk="0">
                  <a:moveTo>
                    <a:pt x="919" y="548"/>
                  </a:moveTo>
                  <a:cubicBezTo>
                    <a:pt x="1015" y="548"/>
                    <a:pt x="1114" y="587"/>
                    <a:pt x="1191" y="665"/>
                  </a:cubicBezTo>
                  <a:cubicBezTo>
                    <a:pt x="1334" y="796"/>
                    <a:pt x="1334" y="1046"/>
                    <a:pt x="1191" y="1200"/>
                  </a:cubicBezTo>
                  <a:cubicBezTo>
                    <a:pt x="1114" y="1272"/>
                    <a:pt x="1015" y="1307"/>
                    <a:pt x="919" y="1307"/>
                  </a:cubicBezTo>
                  <a:cubicBezTo>
                    <a:pt x="822" y="1307"/>
                    <a:pt x="727" y="1272"/>
                    <a:pt x="655" y="1200"/>
                  </a:cubicBezTo>
                  <a:cubicBezTo>
                    <a:pt x="500" y="1046"/>
                    <a:pt x="500" y="807"/>
                    <a:pt x="655" y="665"/>
                  </a:cubicBezTo>
                  <a:cubicBezTo>
                    <a:pt x="727" y="587"/>
                    <a:pt x="822" y="548"/>
                    <a:pt x="919" y="548"/>
                  </a:cubicBezTo>
                  <a:close/>
                  <a:moveTo>
                    <a:pt x="167" y="1"/>
                  </a:moveTo>
                  <a:cubicBezTo>
                    <a:pt x="128" y="1"/>
                    <a:pt x="90" y="16"/>
                    <a:pt x="60" y="45"/>
                  </a:cubicBezTo>
                  <a:cubicBezTo>
                    <a:pt x="0" y="105"/>
                    <a:pt x="0" y="212"/>
                    <a:pt x="60" y="272"/>
                  </a:cubicBezTo>
                  <a:lnTo>
                    <a:pt x="334" y="557"/>
                  </a:lnTo>
                  <a:cubicBezTo>
                    <a:pt x="179" y="819"/>
                    <a:pt x="191" y="1177"/>
                    <a:pt x="429" y="1415"/>
                  </a:cubicBezTo>
                  <a:cubicBezTo>
                    <a:pt x="560" y="1552"/>
                    <a:pt x="739" y="1620"/>
                    <a:pt x="920" y="1620"/>
                  </a:cubicBezTo>
                  <a:cubicBezTo>
                    <a:pt x="1102" y="1620"/>
                    <a:pt x="1286" y="1552"/>
                    <a:pt x="1429" y="1415"/>
                  </a:cubicBezTo>
                  <a:cubicBezTo>
                    <a:pt x="1691" y="1153"/>
                    <a:pt x="1691" y="700"/>
                    <a:pt x="1429" y="415"/>
                  </a:cubicBezTo>
                  <a:cubicBezTo>
                    <a:pt x="1294" y="286"/>
                    <a:pt x="1120" y="223"/>
                    <a:pt x="945" y="223"/>
                  </a:cubicBezTo>
                  <a:cubicBezTo>
                    <a:pt x="812" y="223"/>
                    <a:pt x="678" y="259"/>
                    <a:pt x="560" y="331"/>
                  </a:cubicBezTo>
                  <a:lnTo>
                    <a:pt x="274" y="45"/>
                  </a:lnTo>
                  <a:cubicBezTo>
                    <a:pt x="244" y="16"/>
                    <a:pt x="206" y="1"/>
                    <a:pt x="167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87" name="Google Shape;11349;p65">
            <a:extLst>
              <a:ext uri="{FF2B5EF4-FFF2-40B4-BE49-F238E27FC236}">
                <a16:creationId xmlns:a16="http://schemas.microsoft.com/office/drawing/2014/main" id="{1576F35B-7306-4026-8CD4-FBCD3894177C}"/>
              </a:ext>
            </a:extLst>
          </xdr:cNvPr>
          <xdr:cNvGrpSpPr/>
        </xdr:nvGrpSpPr>
        <xdr:grpSpPr>
          <a:xfrm>
            <a:off x="10384813" y="5706754"/>
            <a:ext cx="827265" cy="743858"/>
            <a:chOff x="6203571" y="3348981"/>
            <a:chExt cx="351615" cy="350373"/>
          </a:xfrm>
          <a:solidFill>
            <a:schemeClr val="bg1"/>
          </a:solidFill>
        </xdr:grpSpPr>
        <xdr:sp macro="" textlink="">
          <xdr:nvSpPr>
            <xdr:cNvPr id="88" name="Google Shape;11350;p65">
              <a:extLst>
                <a:ext uri="{FF2B5EF4-FFF2-40B4-BE49-F238E27FC236}">
                  <a16:creationId xmlns:a16="http://schemas.microsoft.com/office/drawing/2014/main" id="{DC024E3B-12B9-4512-A35B-6AFAE547B2C2}"/>
                </a:ext>
              </a:extLst>
            </xdr:cNvPr>
            <xdr:cNvSpPr/>
          </xdr:nvSpPr>
          <xdr:spPr>
            <a:xfrm>
              <a:off x="6377667" y="3404249"/>
              <a:ext cx="93686" cy="58072"/>
            </a:xfrm>
            <a:custGeom>
              <a:avLst/>
              <a:gdLst/>
              <a:ahLst/>
              <a:cxnLst/>
              <a:rect l="l" t="t" r="r" b="b"/>
              <a:pathLst>
                <a:path w="2941" h="1823" extrusionOk="0">
                  <a:moveTo>
                    <a:pt x="644" y="0"/>
                  </a:moveTo>
                  <a:cubicBezTo>
                    <a:pt x="467" y="0"/>
                    <a:pt x="288" y="39"/>
                    <a:pt x="119" y="120"/>
                  </a:cubicBezTo>
                  <a:cubicBezTo>
                    <a:pt x="36" y="155"/>
                    <a:pt x="0" y="251"/>
                    <a:pt x="36" y="322"/>
                  </a:cubicBezTo>
                  <a:cubicBezTo>
                    <a:pt x="70" y="374"/>
                    <a:pt x="129" y="413"/>
                    <a:pt x="186" y="413"/>
                  </a:cubicBezTo>
                  <a:cubicBezTo>
                    <a:pt x="208" y="413"/>
                    <a:pt x="230" y="407"/>
                    <a:pt x="250" y="394"/>
                  </a:cubicBezTo>
                  <a:cubicBezTo>
                    <a:pt x="370" y="337"/>
                    <a:pt x="498" y="310"/>
                    <a:pt x="625" y="310"/>
                  </a:cubicBezTo>
                  <a:cubicBezTo>
                    <a:pt x="950" y="310"/>
                    <a:pt x="1269" y="487"/>
                    <a:pt x="1441" y="786"/>
                  </a:cubicBezTo>
                  <a:cubicBezTo>
                    <a:pt x="1215" y="1036"/>
                    <a:pt x="1143" y="1406"/>
                    <a:pt x="1286" y="1739"/>
                  </a:cubicBezTo>
                  <a:cubicBezTo>
                    <a:pt x="1322" y="1798"/>
                    <a:pt x="1381" y="1822"/>
                    <a:pt x="1441" y="1822"/>
                  </a:cubicBezTo>
                  <a:cubicBezTo>
                    <a:pt x="1560" y="1822"/>
                    <a:pt x="1631" y="1703"/>
                    <a:pt x="1584" y="1608"/>
                  </a:cubicBezTo>
                  <a:cubicBezTo>
                    <a:pt x="1453" y="1322"/>
                    <a:pt x="1572" y="989"/>
                    <a:pt x="1858" y="858"/>
                  </a:cubicBezTo>
                  <a:cubicBezTo>
                    <a:pt x="1936" y="822"/>
                    <a:pt x="2017" y="805"/>
                    <a:pt x="2096" y="805"/>
                  </a:cubicBezTo>
                  <a:cubicBezTo>
                    <a:pt x="2305" y="805"/>
                    <a:pt x="2501" y="924"/>
                    <a:pt x="2596" y="1132"/>
                  </a:cubicBezTo>
                  <a:cubicBezTo>
                    <a:pt x="2631" y="1193"/>
                    <a:pt x="2699" y="1229"/>
                    <a:pt x="2760" y="1229"/>
                  </a:cubicBezTo>
                  <a:cubicBezTo>
                    <a:pt x="2782" y="1229"/>
                    <a:pt x="2803" y="1224"/>
                    <a:pt x="2822" y="1215"/>
                  </a:cubicBezTo>
                  <a:cubicBezTo>
                    <a:pt x="2893" y="1167"/>
                    <a:pt x="2941" y="1084"/>
                    <a:pt x="2893" y="1013"/>
                  </a:cubicBezTo>
                  <a:cubicBezTo>
                    <a:pt x="2757" y="696"/>
                    <a:pt x="2448" y="503"/>
                    <a:pt x="2108" y="503"/>
                  </a:cubicBezTo>
                  <a:cubicBezTo>
                    <a:pt x="1975" y="503"/>
                    <a:pt x="1837" y="532"/>
                    <a:pt x="1703" y="596"/>
                  </a:cubicBezTo>
                  <a:cubicBezTo>
                    <a:pt x="1476" y="218"/>
                    <a:pt x="1066" y="0"/>
                    <a:pt x="64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89" name="Google Shape;11351;p65">
              <a:extLst>
                <a:ext uri="{FF2B5EF4-FFF2-40B4-BE49-F238E27FC236}">
                  <a16:creationId xmlns:a16="http://schemas.microsoft.com/office/drawing/2014/main" id="{0288F2EF-B93F-49EF-885E-BCF54B207C1F}"/>
                </a:ext>
              </a:extLst>
            </xdr:cNvPr>
            <xdr:cNvSpPr/>
          </xdr:nvSpPr>
          <xdr:spPr>
            <a:xfrm>
              <a:off x="6260090" y="3449611"/>
              <a:ext cx="76643" cy="44947"/>
            </a:xfrm>
            <a:custGeom>
              <a:avLst/>
              <a:gdLst/>
              <a:ahLst/>
              <a:cxnLst/>
              <a:rect l="l" t="t" r="r" b="b"/>
              <a:pathLst>
                <a:path w="2406" h="1411" extrusionOk="0">
                  <a:moveTo>
                    <a:pt x="1868" y="0"/>
                  </a:moveTo>
                  <a:cubicBezTo>
                    <a:pt x="1523" y="0"/>
                    <a:pt x="1190" y="178"/>
                    <a:pt x="1012" y="541"/>
                  </a:cubicBezTo>
                  <a:cubicBezTo>
                    <a:pt x="891" y="501"/>
                    <a:pt x="765" y="480"/>
                    <a:pt x="638" y="480"/>
                  </a:cubicBezTo>
                  <a:cubicBezTo>
                    <a:pt x="466" y="480"/>
                    <a:pt x="291" y="518"/>
                    <a:pt x="119" y="601"/>
                  </a:cubicBezTo>
                  <a:cubicBezTo>
                    <a:pt x="36" y="636"/>
                    <a:pt x="0" y="732"/>
                    <a:pt x="36" y="803"/>
                  </a:cubicBezTo>
                  <a:cubicBezTo>
                    <a:pt x="70" y="855"/>
                    <a:pt x="129" y="894"/>
                    <a:pt x="186" y="894"/>
                  </a:cubicBezTo>
                  <a:cubicBezTo>
                    <a:pt x="209" y="894"/>
                    <a:pt x="230" y="888"/>
                    <a:pt x="250" y="875"/>
                  </a:cubicBezTo>
                  <a:cubicBezTo>
                    <a:pt x="375" y="820"/>
                    <a:pt x="506" y="794"/>
                    <a:pt x="636" y="794"/>
                  </a:cubicBezTo>
                  <a:cubicBezTo>
                    <a:pt x="990" y="794"/>
                    <a:pt x="1332" y="987"/>
                    <a:pt x="1489" y="1327"/>
                  </a:cubicBezTo>
                  <a:cubicBezTo>
                    <a:pt x="1512" y="1386"/>
                    <a:pt x="1572" y="1410"/>
                    <a:pt x="1631" y="1410"/>
                  </a:cubicBezTo>
                  <a:cubicBezTo>
                    <a:pt x="1750" y="1410"/>
                    <a:pt x="1822" y="1291"/>
                    <a:pt x="1786" y="1196"/>
                  </a:cubicBezTo>
                  <a:cubicBezTo>
                    <a:pt x="1679" y="970"/>
                    <a:pt x="1500" y="779"/>
                    <a:pt x="1310" y="660"/>
                  </a:cubicBezTo>
                  <a:cubicBezTo>
                    <a:pt x="1435" y="426"/>
                    <a:pt x="1654" y="315"/>
                    <a:pt x="1877" y="315"/>
                  </a:cubicBezTo>
                  <a:cubicBezTo>
                    <a:pt x="1971" y="315"/>
                    <a:pt x="2067" y="335"/>
                    <a:pt x="2155" y="374"/>
                  </a:cubicBezTo>
                  <a:cubicBezTo>
                    <a:pt x="2175" y="388"/>
                    <a:pt x="2198" y="394"/>
                    <a:pt x="2221" y="394"/>
                  </a:cubicBezTo>
                  <a:cubicBezTo>
                    <a:pt x="2280" y="394"/>
                    <a:pt x="2341" y="355"/>
                    <a:pt x="2358" y="303"/>
                  </a:cubicBezTo>
                  <a:cubicBezTo>
                    <a:pt x="2405" y="220"/>
                    <a:pt x="2358" y="124"/>
                    <a:pt x="2286" y="89"/>
                  </a:cubicBezTo>
                  <a:cubicBezTo>
                    <a:pt x="2151" y="30"/>
                    <a:pt x="2009" y="0"/>
                    <a:pt x="1868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0" name="Google Shape;11352;p65">
              <a:extLst>
                <a:ext uri="{FF2B5EF4-FFF2-40B4-BE49-F238E27FC236}">
                  <a16:creationId xmlns:a16="http://schemas.microsoft.com/office/drawing/2014/main" id="{DD9FC2C9-129C-442A-B2C2-27A4AE708D2A}"/>
                </a:ext>
              </a:extLst>
            </xdr:cNvPr>
            <xdr:cNvSpPr/>
          </xdr:nvSpPr>
          <xdr:spPr>
            <a:xfrm>
              <a:off x="6415574" y="3498349"/>
              <a:ext cx="49343" cy="21598"/>
            </a:xfrm>
            <a:custGeom>
              <a:avLst/>
              <a:gdLst/>
              <a:ahLst/>
              <a:cxnLst/>
              <a:rect l="l" t="t" r="r" b="b"/>
              <a:pathLst>
                <a:path w="1549" h="678" extrusionOk="0">
                  <a:moveTo>
                    <a:pt x="642" y="1"/>
                  </a:moveTo>
                  <a:cubicBezTo>
                    <a:pt x="446" y="1"/>
                    <a:pt x="250" y="58"/>
                    <a:pt x="84" y="178"/>
                  </a:cubicBezTo>
                  <a:cubicBezTo>
                    <a:pt x="13" y="237"/>
                    <a:pt x="1" y="333"/>
                    <a:pt x="37" y="404"/>
                  </a:cubicBezTo>
                  <a:cubicBezTo>
                    <a:pt x="75" y="450"/>
                    <a:pt x="128" y="477"/>
                    <a:pt x="180" y="477"/>
                  </a:cubicBezTo>
                  <a:cubicBezTo>
                    <a:pt x="209" y="477"/>
                    <a:pt x="237" y="469"/>
                    <a:pt x="263" y="452"/>
                  </a:cubicBezTo>
                  <a:cubicBezTo>
                    <a:pt x="382" y="366"/>
                    <a:pt x="521" y="324"/>
                    <a:pt x="659" y="324"/>
                  </a:cubicBezTo>
                  <a:cubicBezTo>
                    <a:pt x="865" y="324"/>
                    <a:pt x="1068" y="417"/>
                    <a:pt x="1203" y="595"/>
                  </a:cubicBezTo>
                  <a:cubicBezTo>
                    <a:pt x="1227" y="642"/>
                    <a:pt x="1275" y="678"/>
                    <a:pt x="1334" y="678"/>
                  </a:cubicBezTo>
                  <a:cubicBezTo>
                    <a:pt x="1465" y="678"/>
                    <a:pt x="1549" y="523"/>
                    <a:pt x="1465" y="416"/>
                  </a:cubicBezTo>
                  <a:cubicBezTo>
                    <a:pt x="1268" y="146"/>
                    <a:pt x="954" y="1"/>
                    <a:pt x="64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1" name="Google Shape;11353;p65">
              <a:extLst>
                <a:ext uri="{FF2B5EF4-FFF2-40B4-BE49-F238E27FC236}">
                  <a16:creationId xmlns:a16="http://schemas.microsoft.com/office/drawing/2014/main" id="{12DC51AF-1DB8-4533-8654-41AF0930696F}"/>
                </a:ext>
              </a:extLst>
            </xdr:cNvPr>
            <xdr:cNvSpPr/>
          </xdr:nvSpPr>
          <xdr:spPr>
            <a:xfrm>
              <a:off x="6344283" y="3473247"/>
              <a:ext cx="41380" cy="32301"/>
            </a:xfrm>
            <a:custGeom>
              <a:avLst/>
              <a:gdLst/>
              <a:ahLst/>
              <a:cxnLst/>
              <a:rect l="l" t="t" r="r" b="b"/>
              <a:pathLst>
                <a:path w="1299" h="1014" extrusionOk="0">
                  <a:moveTo>
                    <a:pt x="1122" y="0"/>
                  </a:moveTo>
                  <a:cubicBezTo>
                    <a:pt x="1048" y="0"/>
                    <a:pt x="986" y="56"/>
                    <a:pt x="953" y="133"/>
                  </a:cubicBezTo>
                  <a:cubicBezTo>
                    <a:pt x="899" y="455"/>
                    <a:pt x="612" y="701"/>
                    <a:pt x="293" y="701"/>
                  </a:cubicBezTo>
                  <a:cubicBezTo>
                    <a:pt x="259" y="701"/>
                    <a:pt x="225" y="698"/>
                    <a:pt x="191" y="692"/>
                  </a:cubicBezTo>
                  <a:cubicBezTo>
                    <a:pt x="178" y="689"/>
                    <a:pt x="166" y="687"/>
                    <a:pt x="155" y="687"/>
                  </a:cubicBezTo>
                  <a:cubicBezTo>
                    <a:pt x="87" y="687"/>
                    <a:pt x="33" y="742"/>
                    <a:pt x="12" y="823"/>
                  </a:cubicBezTo>
                  <a:cubicBezTo>
                    <a:pt x="0" y="906"/>
                    <a:pt x="60" y="990"/>
                    <a:pt x="155" y="1002"/>
                  </a:cubicBezTo>
                  <a:cubicBezTo>
                    <a:pt x="215" y="1014"/>
                    <a:pt x="250" y="1014"/>
                    <a:pt x="310" y="1014"/>
                  </a:cubicBezTo>
                  <a:cubicBezTo>
                    <a:pt x="774" y="1014"/>
                    <a:pt x="1203" y="668"/>
                    <a:pt x="1286" y="180"/>
                  </a:cubicBezTo>
                  <a:cubicBezTo>
                    <a:pt x="1298" y="97"/>
                    <a:pt x="1239" y="13"/>
                    <a:pt x="1143" y="2"/>
                  </a:cubicBezTo>
                  <a:cubicBezTo>
                    <a:pt x="1136" y="1"/>
                    <a:pt x="1129" y="0"/>
                    <a:pt x="1122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2" name="Google Shape;11354;p65">
              <a:extLst>
                <a:ext uri="{FF2B5EF4-FFF2-40B4-BE49-F238E27FC236}">
                  <a16:creationId xmlns:a16="http://schemas.microsoft.com/office/drawing/2014/main" id="{D0F498E1-46AC-4457-9838-3119D4C87701}"/>
                </a:ext>
              </a:extLst>
            </xdr:cNvPr>
            <xdr:cNvSpPr/>
          </xdr:nvSpPr>
          <xdr:spPr>
            <a:xfrm>
              <a:off x="6203571" y="3348981"/>
              <a:ext cx="351615" cy="350373"/>
            </a:xfrm>
            <a:custGeom>
              <a:avLst/>
              <a:gdLst/>
              <a:ahLst/>
              <a:cxnLst/>
              <a:rect l="l" t="t" r="r" b="b"/>
              <a:pathLst>
                <a:path w="11038" h="10999" extrusionOk="0">
                  <a:moveTo>
                    <a:pt x="4995" y="1"/>
                  </a:moveTo>
                  <a:cubicBezTo>
                    <a:pt x="4687" y="1"/>
                    <a:pt x="4370" y="111"/>
                    <a:pt x="4132" y="331"/>
                  </a:cubicBezTo>
                  <a:cubicBezTo>
                    <a:pt x="3987" y="258"/>
                    <a:pt x="3828" y="224"/>
                    <a:pt x="3666" y="224"/>
                  </a:cubicBezTo>
                  <a:cubicBezTo>
                    <a:pt x="3298" y="224"/>
                    <a:pt x="2919" y="402"/>
                    <a:pt x="2679" y="700"/>
                  </a:cubicBezTo>
                  <a:cubicBezTo>
                    <a:pt x="2642" y="695"/>
                    <a:pt x="2604" y="692"/>
                    <a:pt x="2566" y="692"/>
                  </a:cubicBezTo>
                  <a:cubicBezTo>
                    <a:pt x="2064" y="692"/>
                    <a:pt x="1551" y="1122"/>
                    <a:pt x="1429" y="1676"/>
                  </a:cubicBezTo>
                  <a:cubicBezTo>
                    <a:pt x="881" y="1795"/>
                    <a:pt x="488" y="2462"/>
                    <a:pt x="643" y="3081"/>
                  </a:cubicBezTo>
                  <a:cubicBezTo>
                    <a:pt x="84" y="3379"/>
                    <a:pt x="0" y="4248"/>
                    <a:pt x="441" y="4784"/>
                  </a:cubicBezTo>
                  <a:cubicBezTo>
                    <a:pt x="336" y="5477"/>
                    <a:pt x="852" y="6142"/>
                    <a:pt x="1432" y="6142"/>
                  </a:cubicBezTo>
                  <a:cubicBezTo>
                    <a:pt x="1510" y="6142"/>
                    <a:pt x="1589" y="6130"/>
                    <a:pt x="1667" y="6105"/>
                  </a:cubicBezTo>
                  <a:cubicBezTo>
                    <a:pt x="1827" y="6308"/>
                    <a:pt x="2150" y="6444"/>
                    <a:pt x="2456" y="6444"/>
                  </a:cubicBezTo>
                  <a:cubicBezTo>
                    <a:pt x="2491" y="6444"/>
                    <a:pt x="2526" y="6442"/>
                    <a:pt x="2560" y="6439"/>
                  </a:cubicBezTo>
                  <a:cubicBezTo>
                    <a:pt x="3002" y="7378"/>
                    <a:pt x="3681" y="7769"/>
                    <a:pt x="4568" y="7769"/>
                  </a:cubicBezTo>
                  <a:cubicBezTo>
                    <a:pt x="4805" y="7769"/>
                    <a:pt x="5056" y="7741"/>
                    <a:pt x="5322" y="7689"/>
                  </a:cubicBezTo>
                  <a:cubicBezTo>
                    <a:pt x="5429" y="8070"/>
                    <a:pt x="5715" y="8534"/>
                    <a:pt x="6382" y="8915"/>
                  </a:cubicBezTo>
                  <a:cubicBezTo>
                    <a:pt x="7454" y="9534"/>
                    <a:pt x="7965" y="10022"/>
                    <a:pt x="8037" y="10487"/>
                  </a:cubicBezTo>
                  <a:cubicBezTo>
                    <a:pt x="8085" y="10796"/>
                    <a:pt x="8346" y="10999"/>
                    <a:pt x="8644" y="10999"/>
                  </a:cubicBezTo>
                  <a:cubicBezTo>
                    <a:pt x="9049" y="10999"/>
                    <a:pt x="9323" y="10630"/>
                    <a:pt x="9251" y="10260"/>
                  </a:cubicBezTo>
                  <a:lnTo>
                    <a:pt x="8835" y="8355"/>
                  </a:lnTo>
                  <a:cubicBezTo>
                    <a:pt x="9275" y="8260"/>
                    <a:pt x="9573" y="7927"/>
                    <a:pt x="9620" y="7593"/>
                  </a:cubicBezTo>
                  <a:cubicBezTo>
                    <a:pt x="9656" y="7308"/>
                    <a:pt x="9763" y="7177"/>
                    <a:pt x="9644" y="6867"/>
                  </a:cubicBezTo>
                  <a:cubicBezTo>
                    <a:pt x="10299" y="6808"/>
                    <a:pt x="10752" y="6081"/>
                    <a:pt x="10609" y="5427"/>
                  </a:cubicBezTo>
                  <a:cubicBezTo>
                    <a:pt x="11025" y="5034"/>
                    <a:pt x="11037" y="4212"/>
                    <a:pt x="10585" y="3831"/>
                  </a:cubicBezTo>
                  <a:cubicBezTo>
                    <a:pt x="10656" y="3307"/>
                    <a:pt x="10323" y="2760"/>
                    <a:pt x="9823" y="2545"/>
                  </a:cubicBezTo>
                  <a:cubicBezTo>
                    <a:pt x="9835" y="2355"/>
                    <a:pt x="9787" y="2164"/>
                    <a:pt x="9704" y="1974"/>
                  </a:cubicBezTo>
                  <a:cubicBezTo>
                    <a:pt x="9673" y="1919"/>
                    <a:pt x="9616" y="1890"/>
                    <a:pt x="9560" y="1890"/>
                  </a:cubicBezTo>
                  <a:cubicBezTo>
                    <a:pt x="9531" y="1890"/>
                    <a:pt x="9502" y="1898"/>
                    <a:pt x="9478" y="1914"/>
                  </a:cubicBezTo>
                  <a:cubicBezTo>
                    <a:pt x="9406" y="1950"/>
                    <a:pt x="9370" y="2057"/>
                    <a:pt x="9418" y="2129"/>
                  </a:cubicBezTo>
                  <a:cubicBezTo>
                    <a:pt x="9513" y="2295"/>
                    <a:pt x="9537" y="2474"/>
                    <a:pt x="9489" y="2605"/>
                  </a:cubicBezTo>
                  <a:cubicBezTo>
                    <a:pt x="9466" y="2700"/>
                    <a:pt x="9525" y="2783"/>
                    <a:pt x="9609" y="2819"/>
                  </a:cubicBezTo>
                  <a:cubicBezTo>
                    <a:pt x="10061" y="2926"/>
                    <a:pt x="10371" y="3438"/>
                    <a:pt x="10251" y="3855"/>
                  </a:cubicBezTo>
                  <a:cubicBezTo>
                    <a:pt x="10240" y="3938"/>
                    <a:pt x="10263" y="4010"/>
                    <a:pt x="10323" y="4034"/>
                  </a:cubicBezTo>
                  <a:cubicBezTo>
                    <a:pt x="10609" y="4212"/>
                    <a:pt x="10716" y="4724"/>
                    <a:pt x="10490" y="5105"/>
                  </a:cubicBezTo>
                  <a:cubicBezTo>
                    <a:pt x="10418" y="4950"/>
                    <a:pt x="10299" y="4748"/>
                    <a:pt x="10085" y="4557"/>
                  </a:cubicBezTo>
                  <a:cubicBezTo>
                    <a:pt x="10051" y="4529"/>
                    <a:pt x="10014" y="4514"/>
                    <a:pt x="9978" y="4514"/>
                  </a:cubicBezTo>
                  <a:cubicBezTo>
                    <a:pt x="9939" y="4514"/>
                    <a:pt x="9902" y="4532"/>
                    <a:pt x="9870" y="4569"/>
                  </a:cubicBezTo>
                  <a:cubicBezTo>
                    <a:pt x="9799" y="4653"/>
                    <a:pt x="9799" y="4736"/>
                    <a:pt x="9882" y="4796"/>
                  </a:cubicBezTo>
                  <a:cubicBezTo>
                    <a:pt x="10085" y="4974"/>
                    <a:pt x="10216" y="5200"/>
                    <a:pt x="10287" y="5462"/>
                  </a:cubicBezTo>
                  <a:lnTo>
                    <a:pt x="10287" y="5498"/>
                  </a:lnTo>
                  <a:cubicBezTo>
                    <a:pt x="10463" y="6016"/>
                    <a:pt x="10035" y="6624"/>
                    <a:pt x="9592" y="6624"/>
                  </a:cubicBezTo>
                  <a:cubicBezTo>
                    <a:pt x="9526" y="6624"/>
                    <a:pt x="9459" y="6611"/>
                    <a:pt x="9394" y="6581"/>
                  </a:cubicBezTo>
                  <a:lnTo>
                    <a:pt x="9359" y="6581"/>
                  </a:lnTo>
                  <a:cubicBezTo>
                    <a:pt x="9251" y="6510"/>
                    <a:pt x="9120" y="6462"/>
                    <a:pt x="8989" y="6462"/>
                  </a:cubicBezTo>
                  <a:lnTo>
                    <a:pt x="8180" y="6462"/>
                  </a:lnTo>
                  <a:cubicBezTo>
                    <a:pt x="8096" y="6462"/>
                    <a:pt x="8013" y="6534"/>
                    <a:pt x="8013" y="6629"/>
                  </a:cubicBezTo>
                  <a:cubicBezTo>
                    <a:pt x="8013" y="6712"/>
                    <a:pt x="8096" y="6796"/>
                    <a:pt x="8180" y="6796"/>
                  </a:cubicBezTo>
                  <a:lnTo>
                    <a:pt x="8989" y="6796"/>
                  </a:lnTo>
                  <a:cubicBezTo>
                    <a:pt x="9251" y="6796"/>
                    <a:pt x="9442" y="7046"/>
                    <a:pt x="9370" y="7296"/>
                  </a:cubicBezTo>
                  <a:cubicBezTo>
                    <a:pt x="9370" y="7308"/>
                    <a:pt x="9359" y="7367"/>
                    <a:pt x="9311" y="7605"/>
                  </a:cubicBezTo>
                  <a:cubicBezTo>
                    <a:pt x="9228" y="7927"/>
                    <a:pt x="8942" y="8141"/>
                    <a:pt x="8632" y="8141"/>
                  </a:cubicBezTo>
                  <a:lnTo>
                    <a:pt x="7596" y="8141"/>
                  </a:lnTo>
                  <a:cubicBezTo>
                    <a:pt x="7275" y="8141"/>
                    <a:pt x="6989" y="7927"/>
                    <a:pt x="6918" y="7605"/>
                  </a:cubicBezTo>
                  <a:cubicBezTo>
                    <a:pt x="6870" y="7355"/>
                    <a:pt x="6858" y="7296"/>
                    <a:pt x="6858" y="7296"/>
                  </a:cubicBezTo>
                  <a:cubicBezTo>
                    <a:pt x="6799" y="7046"/>
                    <a:pt x="6977" y="6796"/>
                    <a:pt x="7239" y="6796"/>
                  </a:cubicBezTo>
                  <a:lnTo>
                    <a:pt x="7501" y="6796"/>
                  </a:lnTo>
                  <a:cubicBezTo>
                    <a:pt x="7584" y="6796"/>
                    <a:pt x="7656" y="6712"/>
                    <a:pt x="7656" y="6629"/>
                  </a:cubicBezTo>
                  <a:cubicBezTo>
                    <a:pt x="7656" y="6534"/>
                    <a:pt x="7584" y="6462"/>
                    <a:pt x="7501" y="6462"/>
                  </a:cubicBezTo>
                  <a:lnTo>
                    <a:pt x="7239" y="6462"/>
                  </a:lnTo>
                  <a:cubicBezTo>
                    <a:pt x="6763" y="6462"/>
                    <a:pt x="6430" y="6915"/>
                    <a:pt x="6549" y="7355"/>
                  </a:cubicBezTo>
                  <a:cubicBezTo>
                    <a:pt x="6584" y="7593"/>
                    <a:pt x="6608" y="7665"/>
                    <a:pt x="6608" y="7665"/>
                  </a:cubicBezTo>
                  <a:cubicBezTo>
                    <a:pt x="6727" y="8129"/>
                    <a:pt x="7144" y="8439"/>
                    <a:pt x="7596" y="8439"/>
                  </a:cubicBezTo>
                  <a:lnTo>
                    <a:pt x="8525" y="8439"/>
                  </a:lnTo>
                  <a:lnTo>
                    <a:pt x="8942" y="10380"/>
                  </a:lnTo>
                  <a:cubicBezTo>
                    <a:pt x="8954" y="10463"/>
                    <a:pt x="8942" y="10558"/>
                    <a:pt x="8882" y="10630"/>
                  </a:cubicBezTo>
                  <a:cubicBezTo>
                    <a:pt x="8818" y="10703"/>
                    <a:pt x="8733" y="10737"/>
                    <a:pt x="8650" y="10737"/>
                  </a:cubicBezTo>
                  <a:cubicBezTo>
                    <a:pt x="8517" y="10737"/>
                    <a:pt x="8388" y="10648"/>
                    <a:pt x="8358" y="10487"/>
                  </a:cubicBezTo>
                  <a:cubicBezTo>
                    <a:pt x="8275" y="9903"/>
                    <a:pt x="7739" y="9368"/>
                    <a:pt x="6561" y="8677"/>
                  </a:cubicBezTo>
                  <a:cubicBezTo>
                    <a:pt x="5751" y="8225"/>
                    <a:pt x="5513" y="7570"/>
                    <a:pt x="5620" y="6998"/>
                  </a:cubicBezTo>
                  <a:lnTo>
                    <a:pt x="5620" y="6998"/>
                  </a:lnTo>
                  <a:cubicBezTo>
                    <a:pt x="5918" y="7129"/>
                    <a:pt x="5870" y="7272"/>
                    <a:pt x="6025" y="7272"/>
                  </a:cubicBezTo>
                  <a:cubicBezTo>
                    <a:pt x="6156" y="7272"/>
                    <a:pt x="6227" y="7117"/>
                    <a:pt x="6156" y="7010"/>
                  </a:cubicBezTo>
                  <a:cubicBezTo>
                    <a:pt x="6025" y="6820"/>
                    <a:pt x="5834" y="6712"/>
                    <a:pt x="5620" y="6653"/>
                  </a:cubicBezTo>
                  <a:lnTo>
                    <a:pt x="5584" y="6617"/>
                  </a:lnTo>
                  <a:cubicBezTo>
                    <a:pt x="5560" y="6605"/>
                    <a:pt x="5537" y="6599"/>
                    <a:pt x="5516" y="6599"/>
                  </a:cubicBezTo>
                  <a:cubicBezTo>
                    <a:pt x="5495" y="6599"/>
                    <a:pt x="5477" y="6605"/>
                    <a:pt x="5465" y="6617"/>
                  </a:cubicBezTo>
                  <a:cubicBezTo>
                    <a:pt x="5422" y="6610"/>
                    <a:pt x="5377" y="6607"/>
                    <a:pt x="5333" y="6607"/>
                  </a:cubicBezTo>
                  <a:cubicBezTo>
                    <a:pt x="5145" y="6607"/>
                    <a:pt x="4950" y="6666"/>
                    <a:pt x="4787" y="6772"/>
                  </a:cubicBezTo>
                  <a:cubicBezTo>
                    <a:pt x="4715" y="6831"/>
                    <a:pt x="4703" y="6927"/>
                    <a:pt x="4751" y="6998"/>
                  </a:cubicBezTo>
                  <a:cubicBezTo>
                    <a:pt x="4789" y="7044"/>
                    <a:pt x="4838" y="7071"/>
                    <a:pt x="4886" y="7071"/>
                  </a:cubicBezTo>
                  <a:cubicBezTo>
                    <a:pt x="4913" y="7071"/>
                    <a:pt x="4940" y="7063"/>
                    <a:pt x="4965" y="7046"/>
                  </a:cubicBezTo>
                  <a:cubicBezTo>
                    <a:pt x="5072" y="6974"/>
                    <a:pt x="5191" y="6939"/>
                    <a:pt x="5310" y="6939"/>
                  </a:cubicBezTo>
                  <a:cubicBezTo>
                    <a:pt x="5298" y="7058"/>
                    <a:pt x="5287" y="7224"/>
                    <a:pt x="5298" y="7403"/>
                  </a:cubicBezTo>
                  <a:cubicBezTo>
                    <a:pt x="5049" y="7450"/>
                    <a:pt x="4820" y="7475"/>
                    <a:pt x="4609" y="7475"/>
                  </a:cubicBezTo>
                  <a:cubicBezTo>
                    <a:pt x="3761" y="7475"/>
                    <a:pt x="3208" y="7082"/>
                    <a:pt x="2846" y="6224"/>
                  </a:cubicBezTo>
                  <a:cubicBezTo>
                    <a:pt x="2798" y="6058"/>
                    <a:pt x="2762" y="5796"/>
                    <a:pt x="2798" y="5688"/>
                  </a:cubicBezTo>
                  <a:cubicBezTo>
                    <a:pt x="2822" y="5605"/>
                    <a:pt x="2786" y="5510"/>
                    <a:pt x="2691" y="5486"/>
                  </a:cubicBezTo>
                  <a:cubicBezTo>
                    <a:pt x="2672" y="5478"/>
                    <a:pt x="2652" y="5474"/>
                    <a:pt x="2633" y="5474"/>
                  </a:cubicBezTo>
                  <a:cubicBezTo>
                    <a:pt x="2568" y="5474"/>
                    <a:pt x="2507" y="5517"/>
                    <a:pt x="2489" y="5581"/>
                  </a:cubicBezTo>
                  <a:cubicBezTo>
                    <a:pt x="2429" y="5748"/>
                    <a:pt x="2453" y="5974"/>
                    <a:pt x="2489" y="6141"/>
                  </a:cubicBezTo>
                  <a:cubicBezTo>
                    <a:pt x="2469" y="6142"/>
                    <a:pt x="2450" y="6143"/>
                    <a:pt x="2431" y="6143"/>
                  </a:cubicBezTo>
                  <a:cubicBezTo>
                    <a:pt x="2141" y="6143"/>
                    <a:pt x="1950" y="5980"/>
                    <a:pt x="1905" y="5879"/>
                  </a:cubicBezTo>
                  <a:cubicBezTo>
                    <a:pt x="1893" y="5843"/>
                    <a:pt x="1858" y="5808"/>
                    <a:pt x="1810" y="5796"/>
                  </a:cubicBezTo>
                  <a:cubicBezTo>
                    <a:pt x="1789" y="5787"/>
                    <a:pt x="1771" y="5783"/>
                    <a:pt x="1753" y="5783"/>
                  </a:cubicBezTo>
                  <a:cubicBezTo>
                    <a:pt x="1701" y="5783"/>
                    <a:pt x="1658" y="5816"/>
                    <a:pt x="1596" y="5843"/>
                  </a:cubicBezTo>
                  <a:cubicBezTo>
                    <a:pt x="1552" y="5855"/>
                    <a:pt x="1509" y="5861"/>
                    <a:pt x="1466" y="5861"/>
                  </a:cubicBezTo>
                  <a:cubicBezTo>
                    <a:pt x="1050" y="5861"/>
                    <a:pt x="679" y="5315"/>
                    <a:pt x="798" y="4807"/>
                  </a:cubicBezTo>
                  <a:cubicBezTo>
                    <a:pt x="846" y="4653"/>
                    <a:pt x="643" y="4653"/>
                    <a:pt x="536" y="4260"/>
                  </a:cubicBezTo>
                  <a:cubicBezTo>
                    <a:pt x="417" y="3855"/>
                    <a:pt x="584" y="3462"/>
                    <a:pt x="893" y="3367"/>
                  </a:cubicBezTo>
                  <a:cubicBezTo>
                    <a:pt x="977" y="3343"/>
                    <a:pt x="1036" y="3248"/>
                    <a:pt x="1000" y="3164"/>
                  </a:cubicBezTo>
                  <a:cubicBezTo>
                    <a:pt x="798" y="2664"/>
                    <a:pt x="1131" y="2045"/>
                    <a:pt x="1596" y="2009"/>
                  </a:cubicBezTo>
                  <a:cubicBezTo>
                    <a:pt x="1667" y="2009"/>
                    <a:pt x="1739" y="1950"/>
                    <a:pt x="1739" y="1867"/>
                  </a:cubicBezTo>
                  <a:cubicBezTo>
                    <a:pt x="1781" y="1436"/>
                    <a:pt x="2175" y="1060"/>
                    <a:pt x="2570" y="1060"/>
                  </a:cubicBezTo>
                  <a:cubicBezTo>
                    <a:pt x="2623" y="1060"/>
                    <a:pt x="2675" y="1067"/>
                    <a:pt x="2727" y="1081"/>
                  </a:cubicBezTo>
                  <a:cubicBezTo>
                    <a:pt x="2736" y="1082"/>
                    <a:pt x="2745" y="1083"/>
                    <a:pt x="2754" y="1083"/>
                  </a:cubicBezTo>
                  <a:cubicBezTo>
                    <a:pt x="2816" y="1083"/>
                    <a:pt x="2874" y="1049"/>
                    <a:pt x="2905" y="997"/>
                  </a:cubicBezTo>
                  <a:cubicBezTo>
                    <a:pt x="3065" y="744"/>
                    <a:pt x="3387" y="579"/>
                    <a:pt x="3692" y="579"/>
                  </a:cubicBezTo>
                  <a:cubicBezTo>
                    <a:pt x="3773" y="579"/>
                    <a:pt x="3854" y="591"/>
                    <a:pt x="3929" y="616"/>
                  </a:cubicBezTo>
                  <a:cubicBezTo>
                    <a:pt x="3870" y="700"/>
                    <a:pt x="3810" y="819"/>
                    <a:pt x="3810" y="962"/>
                  </a:cubicBezTo>
                  <a:cubicBezTo>
                    <a:pt x="3774" y="962"/>
                    <a:pt x="3739" y="974"/>
                    <a:pt x="3703" y="974"/>
                  </a:cubicBezTo>
                  <a:cubicBezTo>
                    <a:pt x="3465" y="1045"/>
                    <a:pt x="3298" y="1212"/>
                    <a:pt x="3298" y="1212"/>
                  </a:cubicBezTo>
                  <a:cubicBezTo>
                    <a:pt x="3239" y="1271"/>
                    <a:pt x="3239" y="1378"/>
                    <a:pt x="3298" y="1438"/>
                  </a:cubicBezTo>
                  <a:cubicBezTo>
                    <a:pt x="3328" y="1468"/>
                    <a:pt x="3370" y="1483"/>
                    <a:pt x="3411" y="1483"/>
                  </a:cubicBezTo>
                  <a:cubicBezTo>
                    <a:pt x="3453" y="1483"/>
                    <a:pt x="3495" y="1468"/>
                    <a:pt x="3524" y="1438"/>
                  </a:cubicBezTo>
                  <a:cubicBezTo>
                    <a:pt x="3532" y="1422"/>
                    <a:pt x="3715" y="1247"/>
                    <a:pt x="3964" y="1247"/>
                  </a:cubicBezTo>
                  <a:cubicBezTo>
                    <a:pt x="4094" y="1247"/>
                    <a:pt x="4243" y="1295"/>
                    <a:pt x="4394" y="1438"/>
                  </a:cubicBezTo>
                  <a:cubicBezTo>
                    <a:pt x="4417" y="1462"/>
                    <a:pt x="4465" y="1474"/>
                    <a:pt x="4513" y="1474"/>
                  </a:cubicBezTo>
                  <a:cubicBezTo>
                    <a:pt x="4656" y="1474"/>
                    <a:pt x="4715" y="1295"/>
                    <a:pt x="4632" y="1200"/>
                  </a:cubicBezTo>
                  <a:cubicBezTo>
                    <a:pt x="4465" y="1033"/>
                    <a:pt x="4286" y="962"/>
                    <a:pt x="4132" y="926"/>
                  </a:cubicBezTo>
                  <a:cubicBezTo>
                    <a:pt x="4155" y="819"/>
                    <a:pt x="4251" y="688"/>
                    <a:pt x="4298" y="664"/>
                  </a:cubicBezTo>
                  <a:lnTo>
                    <a:pt x="4298" y="640"/>
                  </a:lnTo>
                  <a:cubicBezTo>
                    <a:pt x="4502" y="424"/>
                    <a:pt x="4770" y="329"/>
                    <a:pt x="5016" y="329"/>
                  </a:cubicBezTo>
                  <a:cubicBezTo>
                    <a:pt x="5257" y="329"/>
                    <a:pt x="5478" y="421"/>
                    <a:pt x="5596" y="581"/>
                  </a:cubicBezTo>
                  <a:cubicBezTo>
                    <a:pt x="5620" y="628"/>
                    <a:pt x="5668" y="640"/>
                    <a:pt x="5715" y="664"/>
                  </a:cubicBezTo>
                  <a:cubicBezTo>
                    <a:pt x="5763" y="664"/>
                    <a:pt x="5799" y="640"/>
                    <a:pt x="5834" y="616"/>
                  </a:cubicBezTo>
                  <a:cubicBezTo>
                    <a:pt x="5984" y="476"/>
                    <a:pt x="6190" y="411"/>
                    <a:pt x="6397" y="411"/>
                  </a:cubicBezTo>
                  <a:cubicBezTo>
                    <a:pt x="6700" y="411"/>
                    <a:pt x="7005" y="552"/>
                    <a:pt x="7132" y="807"/>
                  </a:cubicBezTo>
                  <a:cubicBezTo>
                    <a:pt x="7153" y="869"/>
                    <a:pt x="7210" y="904"/>
                    <a:pt x="7287" y="904"/>
                  </a:cubicBezTo>
                  <a:cubicBezTo>
                    <a:pt x="7299" y="904"/>
                    <a:pt x="7310" y="904"/>
                    <a:pt x="7323" y="902"/>
                  </a:cubicBezTo>
                  <a:cubicBezTo>
                    <a:pt x="7391" y="883"/>
                    <a:pt x="7462" y="874"/>
                    <a:pt x="7533" y="874"/>
                  </a:cubicBezTo>
                  <a:cubicBezTo>
                    <a:pt x="7908" y="874"/>
                    <a:pt x="8292" y="1123"/>
                    <a:pt x="8382" y="1474"/>
                  </a:cubicBezTo>
                  <a:cubicBezTo>
                    <a:pt x="8392" y="1544"/>
                    <a:pt x="8445" y="1598"/>
                    <a:pt x="8519" y="1598"/>
                  </a:cubicBezTo>
                  <a:cubicBezTo>
                    <a:pt x="8533" y="1598"/>
                    <a:pt x="8546" y="1596"/>
                    <a:pt x="8561" y="1593"/>
                  </a:cubicBezTo>
                  <a:cubicBezTo>
                    <a:pt x="8578" y="1591"/>
                    <a:pt x="8595" y="1590"/>
                    <a:pt x="8612" y="1590"/>
                  </a:cubicBezTo>
                  <a:cubicBezTo>
                    <a:pt x="8726" y="1590"/>
                    <a:pt x="8843" y="1624"/>
                    <a:pt x="8978" y="1676"/>
                  </a:cubicBezTo>
                  <a:cubicBezTo>
                    <a:pt x="8994" y="1682"/>
                    <a:pt x="9013" y="1685"/>
                    <a:pt x="9033" y="1685"/>
                  </a:cubicBezTo>
                  <a:cubicBezTo>
                    <a:pt x="9095" y="1685"/>
                    <a:pt x="9162" y="1654"/>
                    <a:pt x="9180" y="1581"/>
                  </a:cubicBezTo>
                  <a:cubicBezTo>
                    <a:pt x="9216" y="1497"/>
                    <a:pt x="9180" y="1402"/>
                    <a:pt x="9097" y="1378"/>
                  </a:cubicBezTo>
                  <a:cubicBezTo>
                    <a:pt x="8942" y="1319"/>
                    <a:pt x="8799" y="1271"/>
                    <a:pt x="8644" y="1271"/>
                  </a:cubicBezTo>
                  <a:cubicBezTo>
                    <a:pt x="8472" y="841"/>
                    <a:pt x="7989" y="547"/>
                    <a:pt x="7502" y="547"/>
                  </a:cubicBezTo>
                  <a:cubicBezTo>
                    <a:pt x="7450" y="547"/>
                    <a:pt x="7398" y="550"/>
                    <a:pt x="7346" y="557"/>
                  </a:cubicBezTo>
                  <a:cubicBezTo>
                    <a:pt x="7145" y="251"/>
                    <a:pt x="6767" y="81"/>
                    <a:pt x="6386" y="81"/>
                  </a:cubicBezTo>
                  <a:cubicBezTo>
                    <a:pt x="6159" y="81"/>
                    <a:pt x="5931" y="142"/>
                    <a:pt x="5739" y="271"/>
                  </a:cubicBezTo>
                  <a:cubicBezTo>
                    <a:pt x="5542" y="91"/>
                    <a:pt x="5272" y="1"/>
                    <a:pt x="4995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93" name="Google Shape;11321;p65">
            <a:extLst>
              <a:ext uri="{FF2B5EF4-FFF2-40B4-BE49-F238E27FC236}">
                <a16:creationId xmlns:a16="http://schemas.microsoft.com/office/drawing/2014/main" id="{2E162B96-4268-4FB2-A154-ACDF2A57F452}"/>
              </a:ext>
            </a:extLst>
          </xdr:cNvPr>
          <xdr:cNvSpPr/>
        </xdr:nvSpPr>
        <xdr:spPr>
          <a:xfrm>
            <a:off x="10485427" y="7982431"/>
            <a:ext cx="704292" cy="613559"/>
          </a:xfrm>
          <a:custGeom>
            <a:avLst/>
            <a:gdLst/>
            <a:ahLst/>
            <a:cxnLst/>
            <a:rect l="l" t="t" r="r" b="b"/>
            <a:pathLst>
              <a:path w="11633" h="9228" extrusionOk="0">
                <a:moveTo>
                  <a:pt x="7227" y="2193"/>
                </a:moveTo>
                <a:cubicBezTo>
                  <a:pt x="7085" y="2384"/>
                  <a:pt x="6989" y="2622"/>
                  <a:pt x="6989" y="2896"/>
                </a:cubicBezTo>
                <a:lnTo>
                  <a:pt x="6989" y="5098"/>
                </a:lnTo>
                <a:cubicBezTo>
                  <a:pt x="6989" y="5241"/>
                  <a:pt x="7037" y="5360"/>
                  <a:pt x="7108" y="5479"/>
                </a:cubicBezTo>
                <a:cubicBezTo>
                  <a:pt x="6954" y="5539"/>
                  <a:pt x="6787" y="5622"/>
                  <a:pt x="6656" y="5717"/>
                </a:cubicBezTo>
                <a:cubicBezTo>
                  <a:pt x="6632" y="2312"/>
                  <a:pt x="6692" y="2443"/>
                  <a:pt x="6608" y="2193"/>
                </a:cubicBezTo>
                <a:close/>
                <a:moveTo>
                  <a:pt x="5680" y="1"/>
                </a:moveTo>
                <a:cubicBezTo>
                  <a:pt x="5672" y="1"/>
                  <a:pt x="5664" y="1"/>
                  <a:pt x="5656" y="2"/>
                </a:cubicBezTo>
                <a:cubicBezTo>
                  <a:pt x="5561" y="26"/>
                  <a:pt x="5501" y="110"/>
                  <a:pt x="5513" y="217"/>
                </a:cubicBezTo>
                <a:lnTo>
                  <a:pt x="5846" y="1729"/>
                </a:lnTo>
                <a:lnTo>
                  <a:pt x="5263" y="1729"/>
                </a:lnTo>
                <a:lnTo>
                  <a:pt x="4965" y="336"/>
                </a:lnTo>
                <a:cubicBezTo>
                  <a:pt x="4955" y="255"/>
                  <a:pt x="4885" y="200"/>
                  <a:pt x="4805" y="200"/>
                </a:cubicBezTo>
                <a:cubicBezTo>
                  <a:pt x="4791" y="200"/>
                  <a:pt x="4777" y="201"/>
                  <a:pt x="4763" y="205"/>
                </a:cubicBezTo>
                <a:cubicBezTo>
                  <a:pt x="4668" y="217"/>
                  <a:pt x="4608" y="300"/>
                  <a:pt x="4620" y="407"/>
                </a:cubicBezTo>
                <a:lnTo>
                  <a:pt x="4906" y="1753"/>
                </a:lnTo>
                <a:lnTo>
                  <a:pt x="2417" y="1753"/>
                </a:lnTo>
                <a:cubicBezTo>
                  <a:pt x="1084" y="1753"/>
                  <a:pt x="0" y="2836"/>
                  <a:pt x="0" y="4170"/>
                </a:cubicBezTo>
                <a:lnTo>
                  <a:pt x="0" y="6289"/>
                </a:lnTo>
                <a:cubicBezTo>
                  <a:pt x="0" y="7018"/>
                  <a:pt x="582" y="7579"/>
                  <a:pt x="1279" y="7579"/>
                </a:cubicBezTo>
                <a:cubicBezTo>
                  <a:pt x="1367" y="7579"/>
                  <a:pt x="1457" y="7570"/>
                  <a:pt x="1548" y="7551"/>
                </a:cubicBezTo>
                <a:lnTo>
                  <a:pt x="1762" y="7503"/>
                </a:lnTo>
                <a:cubicBezTo>
                  <a:pt x="1858" y="7491"/>
                  <a:pt x="1917" y="7408"/>
                  <a:pt x="1905" y="7301"/>
                </a:cubicBezTo>
                <a:cubicBezTo>
                  <a:pt x="1885" y="7220"/>
                  <a:pt x="1822" y="7165"/>
                  <a:pt x="1737" y="7165"/>
                </a:cubicBezTo>
                <a:cubicBezTo>
                  <a:pt x="1722" y="7165"/>
                  <a:pt x="1707" y="7166"/>
                  <a:pt x="1691" y="7170"/>
                </a:cubicBezTo>
                <a:lnTo>
                  <a:pt x="1465" y="7206"/>
                </a:lnTo>
                <a:cubicBezTo>
                  <a:pt x="1399" y="7219"/>
                  <a:pt x="1334" y="7225"/>
                  <a:pt x="1270" y="7225"/>
                </a:cubicBezTo>
                <a:cubicBezTo>
                  <a:pt x="755" y="7225"/>
                  <a:pt x="322" y="6817"/>
                  <a:pt x="322" y="6277"/>
                </a:cubicBezTo>
                <a:lnTo>
                  <a:pt x="322" y="4158"/>
                </a:lnTo>
                <a:cubicBezTo>
                  <a:pt x="322" y="3015"/>
                  <a:pt x="1262" y="2074"/>
                  <a:pt x="2405" y="2074"/>
                </a:cubicBezTo>
                <a:lnTo>
                  <a:pt x="5846" y="2074"/>
                </a:lnTo>
                <a:cubicBezTo>
                  <a:pt x="6049" y="2074"/>
                  <a:pt x="6215" y="2241"/>
                  <a:pt x="6215" y="2443"/>
                </a:cubicBezTo>
                <a:lnTo>
                  <a:pt x="6215" y="5825"/>
                </a:lnTo>
                <a:cubicBezTo>
                  <a:pt x="6215" y="5979"/>
                  <a:pt x="6144" y="6122"/>
                  <a:pt x="6025" y="6217"/>
                </a:cubicBezTo>
                <a:cubicBezTo>
                  <a:pt x="5858" y="6348"/>
                  <a:pt x="6227" y="6229"/>
                  <a:pt x="2560" y="6968"/>
                </a:cubicBezTo>
                <a:cubicBezTo>
                  <a:pt x="2465" y="6991"/>
                  <a:pt x="2405" y="7075"/>
                  <a:pt x="2417" y="7182"/>
                </a:cubicBezTo>
                <a:cubicBezTo>
                  <a:pt x="2439" y="7258"/>
                  <a:pt x="2511" y="7314"/>
                  <a:pt x="2595" y="7314"/>
                </a:cubicBezTo>
                <a:cubicBezTo>
                  <a:pt x="2603" y="7314"/>
                  <a:pt x="2611" y="7314"/>
                  <a:pt x="2620" y="7313"/>
                </a:cubicBezTo>
                <a:lnTo>
                  <a:pt x="5203" y="6789"/>
                </a:lnTo>
                <a:lnTo>
                  <a:pt x="5203" y="6789"/>
                </a:lnTo>
                <a:cubicBezTo>
                  <a:pt x="5251" y="7360"/>
                  <a:pt x="5203" y="8027"/>
                  <a:pt x="4918" y="8396"/>
                </a:cubicBezTo>
                <a:cubicBezTo>
                  <a:pt x="4858" y="8480"/>
                  <a:pt x="4882" y="8575"/>
                  <a:pt x="4953" y="8634"/>
                </a:cubicBezTo>
                <a:cubicBezTo>
                  <a:pt x="4984" y="8660"/>
                  <a:pt x="5022" y="8672"/>
                  <a:pt x="5059" y="8672"/>
                </a:cubicBezTo>
                <a:cubicBezTo>
                  <a:pt x="5108" y="8672"/>
                  <a:pt x="5158" y="8651"/>
                  <a:pt x="5191" y="8611"/>
                </a:cubicBezTo>
                <a:cubicBezTo>
                  <a:pt x="5596" y="8075"/>
                  <a:pt x="5572" y="7170"/>
                  <a:pt x="5549" y="6729"/>
                </a:cubicBezTo>
                <a:cubicBezTo>
                  <a:pt x="5834" y="6670"/>
                  <a:pt x="5930" y="6670"/>
                  <a:pt x="6096" y="6587"/>
                </a:cubicBezTo>
                <a:lnTo>
                  <a:pt x="6096" y="6587"/>
                </a:lnTo>
                <a:cubicBezTo>
                  <a:pt x="6168" y="7372"/>
                  <a:pt x="6108" y="8325"/>
                  <a:pt x="5632" y="8956"/>
                </a:cubicBezTo>
                <a:cubicBezTo>
                  <a:pt x="5572" y="9027"/>
                  <a:pt x="5596" y="9134"/>
                  <a:pt x="5668" y="9194"/>
                </a:cubicBezTo>
                <a:cubicBezTo>
                  <a:pt x="5696" y="9217"/>
                  <a:pt x="5729" y="9228"/>
                  <a:pt x="5763" y="9228"/>
                </a:cubicBezTo>
                <a:cubicBezTo>
                  <a:pt x="5815" y="9228"/>
                  <a:pt x="5869" y="9202"/>
                  <a:pt x="5906" y="9158"/>
                </a:cubicBezTo>
                <a:cubicBezTo>
                  <a:pt x="6489" y="8396"/>
                  <a:pt x="6549" y="7229"/>
                  <a:pt x="6394" y="6301"/>
                </a:cubicBezTo>
                <a:cubicBezTo>
                  <a:pt x="6632" y="6098"/>
                  <a:pt x="6930" y="5777"/>
                  <a:pt x="7406" y="5777"/>
                </a:cubicBezTo>
                <a:cubicBezTo>
                  <a:pt x="7418" y="5777"/>
                  <a:pt x="7513" y="5813"/>
                  <a:pt x="7561" y="5813"/>
                </a:cubicBezTo>
                <a:cubicBezTo>
                  <a:pt x="7680" y="5813"/>
                  <a:pt x="7799" y="5777"/>
                  <a:pt x="7894" y="5717"/>
                </a:cubicBezTo>
                <a:lnTo>
                  <a:pt x="10978" y="3908"/>
                </a:lnTo>
                <a:cubicBezTo>
                  <a:pt x="11323" y="3693"/>
                  <a:pt x="11549" y="3324"/>
                  <a:pt x="11549" y="2919"/>
                </a:cubicBezTo>
                <a:cubicBezTo>
                  <a:pt x="11633" y="2241"/>
                  <a:pt x="11121" y="1729"/>
                  <a:pt x="10490" y="1729"/>
                </a:cubicBezTo>
                <a:cubicBezTo>
                  <a:pt x="10406" y="1729"/>
                  <a:pt x="10323" y="1812"/>
                  <a:pt x="10323" y="1895"/>
                </a:cubicBezTo>
                <a:cubicBezTo>
                  <a:pt x="10323" y="1991"/>
                  <a:pt x="10406" y="2062"/>
                  <a:pt x="10490" y="2062"/>
                </a:cubicBezTo>
                <a:cubicBezTo>
                  <a:pt x="10942" y="2062"/>
                  <a:pt x="11299" y="2419"/>
                  <a:pt x="11299" y="2860"/>
                </a:cubicBezTo>
                <a:cubicBezTo>
                  <a:pt x="11299" y="3146"/>
                  <a:pt x="11145" y="3419"/>
                  <a:pt x="10895" y="3562"/>
                </a:cubicBezTo>
                <a:lnTo>
                  <a:pt x="7811" y="5384"/>
                </a:lnTo>
                <a:cubicBezTo>
                  <a:pt x="7756" y="5416"/>
                  <a:pt x="7698" y="5430"/>
                  <a:pt x="7642" y="5430"/>
                </a:cubicBezTo>
                <a:cubicBezTo>
                  <a:pt x="7463" y="5430"/>
                  <a:pt x="7299" y="5288"/>
                  <a:pt x="7299" y="5098"/>
                </a:cubicBezTo>
                <a:lnTo>
                  <a:pt x="7299" y="2896"/>
                </a:lnTo>
                <a:cubicBezTo>
                  <a:pt x="7299" y="2431"/>
                  <a:pt x="7680" y="2074"/>
                  <a:pt x="8120" y="2074"/>
                </a:cubicBezTo>
                <a:lnTo>
                  <a:pt x="9704" y="2074"/>
                </a:lnTo>
                <a:cubicBezTo>
                  <a:pt x="9787" y="2074"/>
                  <a:pt x="9859" y="2003"/>
                  <a:pt x="9859" y="1907"/>
                </a:cubicBezTo>
                <a:cubicBezTo>
                  <a:pt x="9859" y="1824"/>
                  <a:pt x="9787" y="1753"/>
                  <a:pt x="9704" y="1753"/>
                </a:cubicBezTo>
                <a:lnTo>
                  <a:pt x="9061" y="1753"/>
                </a:lnTo>
                <a:lnTo>
                  <a:pt x="9347" y="407"/>
                </a:lnTo>
                <a:cubicBezTo>
                  <a:pt x="9359" y="312"/>
                  <a:pt x="9299" y="229"/>
                  <a:pt x="9204" y="205"/>
                </a:cubicBezTo>
                <a:cubicBezTo>
                  <a:pt x="9191" y="201"/>
                  <a:pt x="9179" y="200"/>
                  <a:pt x="9166" y="200"/>
                </a:cubicBezTo>
                <a:cubicBezTo>
                  <a:pt x="9094" y="200"/>
                  <a:pt x="9022" y="255"/>
                  <a:pt x="9001" y="336"/>
                </a:cubicBezTo>
                <a:lnTo>
                  <a:pt x="8704" y="1729"/>
                </a:lnTo>
                <a:lnTo>
                  <a:pt x="8120" y="1729"/>
                </a:lnTo>
                <a:lnTo>
                  <a:pt x="8454" y="217"/>
                </a:lnTo>
                <a:cubicBezTo>
                  <a:pt x="8466" y="121"/>
                  <a:pt x="8406" y="38"/>
                  <a:pt x="8311" y="2"/>
                </a:cubicBezTo>
                <a:cubicBezTo>
                  <a:pt x="8304" y="1"/>
                  <a:pt x="8296" y="1"/>
                  <a:pt x="8289" y="1"/>
                </a:cubicBezTo>
                <a:cubicBezTo>
                  <a:pt x="8212" y="1"/>
                  <a:pt x="8130" y="57"/>
                  <a:pt x="8108" y="133"/>
                </a:cubicBezTo>
                <a:lnTo>
                  <a:pt x="7751" y="1788"/>
                </a:lnTo>
                <a:cubicBezTo>
                  <a:pt x="7692" y="1812"/>
                  <a:pt x="7632" y="1836"/>
                  <a:pt x="7585" y="1848"/>
                </a:cubicBezTo>
                <a:lnTo>
                  <a:pt x="6263" y="1848"/>
                </a:lnTo>
                <a:cubicBezTo>
                  <a:pt x="6251" y="1836"/>
                  <a:pt x="6227" y="1836"/>
                  <a:pt x="6215" y="1824"/>
                </a:cubicBezTo>
                <a:lnTo>
                  <a:pt x="5858" y="133"/>
                </a:lnTo>
                <a:cubicBezTo>
                  <a:pt x="5847" y="57"/>
                  <a:pt x="5767" y="1"/>
                  <a:pt x="5680" y="1"/>
                </a:cubicBezTo>
                <a:close/>
              </a:path>
            </a:pathLst>
          </a:custGeom>
          <a:solidFill>
            <a:schemeClr val="bg1"/>
          </a:solidFill>
          <a:ln w="3175">
            <a:solidFill>
              <a:schemeClr val="bg1"/>
            </a:solidFill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97" name="Google Shape;11336;p65">
            <a:extLst>
              <a:ext uri="{FF2B5EF4-FFF2-40B4-BE49-F238E27FC236}">
                <a16:creationId xmlns:a16="http://schemas.microsoft.com/office/drawing/2014/main" id="{AE0D1936-1E63-4F20-92C5-44117EE8CF93}"/>
              </a:ext>
            </a:extLst>
          </xdr:cNvPr>
          <xdr:cNvGrpSpPr/>
        </xdr:nvGrpSpPr>
        <xdr:grpSpPr>
          <a:xfrm>
            <a:off x="12329973" y="7999749"/>
            <a:ext cx="614858" cy="578922"/>
            <a:chOff x="8010427" y="3348503"/>
            <a:chExt cx="278795" cy="351615"/>
          </a:xfrm>
          <a:solidFill>
            <a:schemeClr val="bg1"/>
          </a:solidFill>
        </xdr:grpSpPr>
        <xdr:sp macro="" textlink="">
          <xdr:nvSpPr>
            <xdr:cNvPr id="98" name="Google Shape;11337;p65">
              <a:extLst>
                <a:ext uri="{FF2B5EF4-FFF2-40B4-BE49-F238E27FC236}">
                  <a16:creationId xmlns:a16="http://schemas.microsoft.com/office/drawing/2014/main" id="{DE6EF9DD-7694-4CB2-A875-9F6760F7F25D}"/>
                </a:ext>
              </a:extLst>
            </xdr:cNvPr>
            <xdr:cNvSpPr/>
          </xdr:nvSpPr>
          <xdr:spPr>
            <a:xfrm>
              <a:off x="8010427" y="3348503"/>
              <a:ext cx="278795" cy="351615"/>
            </a:xfrm>
            <a:custGeom>
              <a:avLst/>
              <a:gdLst/>
              <a:ahLst/>
              <a:cxnLst/>
              <a:rect l="l" t="t" r="r" b="b"/>
              <a:pathLst>
                <a:path w="8752" h="11038" extrusionOk="0">
                  <a:moveTo>
                    <a:pt x="6216" y="322"/>
                  </a:moveTo>
                  <a:cubicBezTo>
                    <a:pt x="6323" y="322"/>
                    <a:pt x="6406" y="405"/>
                    <a:pt x="6406" y="512"/>
                  </a:cubicBezTo>
                  <a:lnTo>
                    <a:pt x="6406" y="1215"/>
                  </a:lnTo>
                  <a:cubicBezTo>
                    <a:pt x="6406" y="1310"/>
                    <a:pt x="6323" y="1405"/>
                    <a:pt x="6216" y="1405"/>
                  </a:cubicBezTo>
                  <a:lnTo>
                    <a:pt x="5311" y="1405"/>
                  </a:lnTo>
                  <a:cubicBezTo>
                    <a:pt x="5216" y="1405"/>
                    <a:pt x="5144" y="1477"/>
                    <a:pt x="5144" y="1572"/>
                  </a:cubicBezTo>
                  <a:cubicBezTo>
                    <a:pt x="5144" y="1893"/>
                    <a:pt x="4882" y="2144"/>
                    <a:pt x="4561" y="2144"/>
                  </a:cubicBezTo>
                  <a:lnTo>
                    <a:pt x="4203" y="2144"/>
                  </a:lnTo>
                  <a:cubicBezTo>
                    <a:pt x="3882" y="2144"/>
                    <a:pt x="3632" y="1882"/>
                    <a:pt x="3632" y="1572"/>
                  </a:cubicBezTo>
                  <a:cubicBezTo>
                    <a:pt x="3632" y="1477"/>
                    <a:pt x="3549" y="1405"/>
                    <a:pt x="3465" y="1405"/>
                  </a:cubicBezTo>
                  <a:lnTo>
                    <a:pt x="2560" y="1405"/>
                  </a:lnTo>
                  <a:cubicBezTo>
                    <a:pt x="2453" y="1405"/>
                    <a:pt x="2358" y="1310"/>
                    <a:pt x="2358" y="1215"/>
                  </a:cubicBezTo>
                  <a:lnTo>
                    <a:pt x="2346" y="512"/>
                  </a:lnTo>
                  <a:cubicBezTo>
                    <a:pt x="2346" y="405"/>
                    <a:pt x="2441" y="322"/>
                    <a:pt x="2537" y="322"/>
                  </a:cubicBezTo>
                  <a:close/>
                  <a:moveTo>
                    <a:pt x="2525" y="0"/>
                  </a:moveTo>
                  <a:cubicBezTo>
                    <a:pt x="2239" y="0"/>
                    <a:pt x="2025" y="227"/>
                    <a:pt x="2025" y="512"/>
                  </a:cubicBezTo>
                  <a:lnTo>
                    <a:pt x="632" y="512"/>
                  </a:lnTo>
                  <a:cubicBezTo>
                    <a:pt x="274" y="512"/>
                    <a:pt x="1" y="798"/>
                    <a:pt x="1" y="1143"/>
                  </a:cubicBezTo>
                  <a:lnTo>
                    <a:pt x="1" y="7656"/>
                  </a:lnTo>
                  <a:cubicBezTo>
                    <a:pt x="1" y="7739"/>
                    <a:pt x="72" y="7823"/>
                    <a:pt x="155" y="7823"/>
                  </a:cubicBezTo>
                  <a:cubicBezTo>
                    <a:pt x="251" y="7823"/>
                    <a:pt x="322" y="7739"/>
                    <a:pt x="322" y="7656"/>
                  </a:cubicBezTo>
                  <a:lnTo>
                    <a:pt x="322" y="1143"/>
                  </a:lnTo>
                  <a:cubicBezTo>
                    <a:pt x="322" y="965"/>
                    <a:pt x="477" y="822"/>
                    <a:pt x="655" y="822"/>
                  </a:cubicBezTo>
                  <a:lnTo>
                    <a:pt x="1036" y="822"/>
                  </a:lnTo>
                  <a:lnTo>
                    <a:pt x="1036" y="9918"/>
                  </a:lnTo>
                  <a:cubicBezTo>
                    <a:pt x="1036" y="10002"/>
                    <a:pt x="1108" y="10085"/>
                    <a:pt x="1203" y="10085"/>
                  </a:cubicBezTo>
                  <a:lnTo>
                    <a:pt x="7573" y="10085"/>
                  </a:lnTo>
                  <a:cubicBezTo>
                    <a:pt x="7656" y="10085"/>
                    <a:pt x="7728" y="10002"/>
                    <a:pt x="7728" y="9918"/>
                  </a:cubicBezTo>
                  <a:lnTo>
                    <a:pt x="7728" y="822"/>
                  </a:lnTo>
                  <a:lnTo>
                    <a:pt x="8121" y="822"/>
                  </a:lnTo>
                  <a:cubicBezTo>
                    <a:pt x="8299" y="822"/>
                    <a:pt x="8442" y="965"/>
                    <a:pt x="8442" y="1143"/>
                  </a:cubicBezTo>
                  <a:lnTo>
                    <a:pt x="8442" y="10395"/>
                  </a:lnTo>
                  <a:cubicBezTo>
                    <a:pt x="8442" y="10573"/>
                    <a:pt x="8299" y="10716"/>
                    <a:pt x="8121" y="10716"/>
                  </a:cubicBezTo>
                  <a:lnTo>
                    <a:pt x="667" y="10716"/>
                  </a:lnTo>
                  <a:cubicBezTo>
                    <a:pt x="489" y="10716"/>
                    <a:pt x="334" y="10573"/>
                    <a:pt x="334" y="10395"/>
                  </a:cubicBezTo>
                  <a:lnTo>
                    <a:pt x="334" y="8418"/>
                  </a:lnTo>
                  <a:cubicBezTo>
                    <a:pt x="334" y="8323"/>
                    <a:pt x="263" y="8251"/>
                    <a:pt x="167" y="8251"/>
                  </a:cubicBezTo>
                  <a:cubicBezTo>
                    <a:pt x="84" y="8251"/>
                    <a:pt x="12" y="8323"/>
                    <a:pt x="12" y="8418"/>
                  </a:cubicBezTo>
                  <a:lnTo>
                    <a:pt x="12" y="10395"/>
                  </a:lnTo>
                  <a:cubicBezTo>
                    <a:pt x="12" y="10752"/>
                    <a:pt x="298" y="11037"/>
                    <a:pt x="644" y="11037"/>
                  </a:cubicBezTo>
                  <a:lnTo>
                    <a:pt x="8109" y="11037"/>
                  </a:lnTo>
                  <a:cubicBezTo>
                    <a:pt x="8466" y="11037"/>
                    <a:pt x="8740" y="10752"/>
                    <a:pt x="8740" y="10395"/>
                  </a:cubicBezTo>
                  <a:lnTo>
                    <a:pt x="8740" y="1143"/>
                  </a:lnTo>
                  <a:cubicBezTo>
                    <a:pt x="8752" y="810"/>
                    <a:pt x="8454" y="512"/>
                    <a:pt x="8109" y="512"/>
                  </a:cubicBezTo>
                  <a:lnTo>
                    <a:pt x="7299" y="512"/>
                  </a:lnTo>
                  <a:cubicBezTo>
                    <a:pt x="7216" y="512"/>
                    <a:pt x="7144" y="584"/>
                    <a:pt x="7144" y="679"/>
                  </a:cubicBezTo>
                  <a:cubicBezTo>
                    <a:pt x="7144" y="762"/>
                    <a:pt x="7216" y="834"/>
                    <a:pt x="7299" y="834"/>
                  </a:cubicBezTo>
                  <a:lnTo>
                    <a:pt x="7406" y="834"/>
                  </a:lnTo>
                  <a:lnTo>
                    <a:pt x="7406" y="9764"/>
                  </a:lnTo>
                  <a:lnTo>
                    <a:pt x="1370" y="9764"/>
                  </a:lnTo>
                  <a:lnTo>
                    <a:pt x="1370" y="834"/>
                  </a:lnTo>
                  <a:lnTo>
                    <a:pt x="2037" y="834"/>
                  </a:lnTo>
                  <a:lnTo>
                    <a:pt x="2037" y="1215"/>
                  </a:lnTo>
                  <a:cubicBezTo>
                    <a:pt x="2037" y="1489"/>
                    <a:pt x="2263" y="1715"/>
                    <a:pt x="2537" y="1715"/>
                  </a:cubicBezTo>
                  <a:lnTo>
                    <a:pt x="3299" y="1715"/>
                  </a:lnTo>
                  <a:cubicBezTo>
                    <a:pt x="3370" y="2132"/>
                    <a:pt x="3751" y="2465"/>
                    <a:pt x="4192" y="2465"/>
                  </a:cubicBezTo>
                  <a:lnTo>
                    <a:pt x="4549" y="2465"/>
                  </a:lnTo>
                  <a:cubicBezTo>
                    <a:pt x="5001" y="2465"/>
                    <a:pt x="5370" y="2132"/>
                    <a:pt x="5442" y="1715"/>
                  </a:cubicBezTo>
                  <a:lnTo>
                    <a:pt x="6204" y="1715"/>
                  </a:lnTo>
                  <a:cubicBezTo>
                    <a:pt x="6489" y="1715"/>
                    <a:pt x="6704" y="1489"/>
                    <a:pt x="6704" y="1215"/>
                  </a:cubicBezTo>
                  <a:lnTo>
                    <a:pt x="6704" y="512"/>
                  </a:lnTo>
                  <a:cubicBezTo>
                    <a:pt x="6704" y="227"/>
                    <a:pt x="6489" y="0"/>
                    <a:pt x="6204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99" name="Google Shape;11338;p65">
              <a:extLst>
                <a:ext uri="{FF2B5EF4-FFF2-40B4-BE49-F238E27FC236}">
                  <a16:creationId xmlns:a16="http://schemas.microsoft.com/office/drawing/2014/main" id="{B98BA669-A5CF-4721-9043-68E67DC9B7A8}"/>
                </a:ext>
              </a:extLst>
            </xdr:cNvPr>
            <xdr:cNvSpPr/>
          </xdr:nvSpPr>
          <xdr:spPr>
            <a:xfrm>
              <a:off x="8078692" y="3438653"/>
              <a:ext cx="142264" cy="100216"/>
            </a:xfrm>
            <a:custGeom>
              <a:avLst/>
              <a:gdLst/>
              <a:ahLst/>
              <a:cxnLst/>
              <a:rect l="l" t="t" r="r" b="b"/>
              <a:pathLst>
                <a:path w="4466" h="3146" extrusionOk="0">
                  <a:moveTo>
                    <a:pt x="2742" y="1"/>
                  </a:moveTo>
                  <a:cubicBezTo>
                    <a:pt x="2676" y="1"/>
                    <a:pt x="2609" y="43"/>
                    <a:pt x="2584" y="123"/>
                  </a:cubicBezTo>
                  <a:lnTo>
                    <a:pt x="1989" y="2433"/>
                  </a:lnTo>
                  <a:lnTo>
                    <a:pt x="1429" y="778"/>
                  </a:lnTo>
                  <a:cubicBezTo>
                    <a:pt x="1403" y="705"/>
                    <a:pt x="1335" y="665"/>
                    <a:pt x="1268" y="665"/>
                  </a:cubicBezTo>
                  <a:cubicBezTo>
                    <a:pt x="1216" y="665"/>
                    <a:pt x="1163" y="690"/>
                    <a:pt x="1132" y="742"/>
                  </a:cubicBezTo>
                  <a:lnTo>
                    <a:pt x="656" y="1600"/>
                  </a:lnTo>
                  <a:lnTo>
                    <a:pt x="155" y="1600"/>
                  </a:lnTo>
                  <a:cubicBezTo>
                    <a:pt x="72" y="1600"/>
                    <a:pt x="1" y="1671"/>
                    <a:pt x="1" y="1754"/>
                  </a:cubicBezTo>
                  <a:cubicBezTo>
                    <a:pt x="1" y="1850"/>
                    <a:pt x="72" y="1921"/>
                    <a:pt x="155" y="1921"/>
                  </a:cubicBezTo>
                  <a:lnTo>
                    <a:pt x="739" y="1921"/>
                  </a:lnTo>
                  <a:cubicBezTo>
                    <a:pt x="798" y="1921"/>
                    <a:pt x="846" y="1897"/>
                    <a:pt x="894" y="1838"/>
                  </a:cubicBezTo>
                  <a:lnTo>
                    <a:pt x="1227" y="1219"/>
                  </a:lnTo>
                  <a:lnTo>
                    <a:pt x="1858" y="3040"/>
                  </a:lnTo>
                  <a:cubicBezTo>
                    <a:pt x="1887" y="3110"/>
                    <a:pt x="1951" y="3146"/>
                    <a:pt x="2013" y="3146"/>
                  </a:cubicBezTo>
                  <a:cubicBezTo>
                    <a:pt x="2079" y="3146"/>
                    <a:pt x="2143" y="3107"/>
                    <a:pt x="2168" y="3028"/>
                  </a:cubicBezTo>
                  <a:lnTo>
                    <a:pt x="2763" y="683"/>
                  </a:lnTo>
                  <a:lnTo>
                    <a:pt x="3168" y="1802"/>
                  </a:lnTo>
                  <a:cubicBezTo>
                    <a:pt x="3192" y="1861"/>
                    <a:pt x="3251" y="1909"/>
                    <a:pt x="3311" y="1909"/>
                  </a:cubicBezTo>
                  <a:lnTo>
                    <a:pt x="4287" y="1909"/>
                  </a:lnTo>
                  <a:cubicBezTo>
                    <a:pt x="4370" y="1909"/>
                    <a:pt x="4442" y="1838"/>
                    <a:pt x="4442" y="1742"/>
                  </a:cubicBezTo>
                  <a:cubicBezTo>
                    <a:pt x="4466" y="1671"/>
                    <a:pt x="4382" y="1600"/>
                    <a:pt x="4299" y="1600"/>
                  </a:cubicBezTo>
                  <a:lnTo>
                    <a:pt x="3454" y="1600"/>
                  </a:lnTo>
                  <a:lnTo>
                    <a:pt x="2894" y="111"/>
                  </a:lnTo>
                  <a:cubicBezTo>
                    <a:pt x="2865" y="37"/>
                    <a:pt x="2804" y="1"/>
                    <a:pt x="2742" y="1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00" name="Google Shape;11339;p65">
              <a:extLst>
                <a:ext uri="{FF2B5EF4-FFF2-40B4-BE49-F238E27FC236}">
                  <a16:creationId xmlns:a16="http://schemas.microsoft.com/office/drawing/2014/main" id="{E9FF7E0F-23B5-4024-9269-EC8BA9D86D59}"/>
                </a:ext>
              </a:extLst>
            </xdr:cNvPr>
            <xdr:cNvSpPr/>
          </xdr:nvSpPr>
          <xdr:spPr>
            <a:xfrm>
              <a:off x="8079074" y="3574928"/>
              <a:ext cx="141882" cy="10257"/>
            </a:xfrm>
            <a:custGeom>
              <a:avLst/>
              <a:gdLst/>
              <a:ahLst/>
              <a:cxnLst/>
              <a:rect l="l" t="t" r="r" b="b"/>
              <a:pathLst>
                <a:path w="4454" h="322" extrusionOk="0">
                  <a:moveTo>
                    <a:pt x="167" y="0"/>
                  </a:moveTo>
                  <a:cubicBezTo>
                    <a:pt x="72" y="0"/>
                    <a:pt x="1" y="72"/>
                    <a:pt x="1" y="155"/>
                  </a:cubicBezTo>
                  <a:cubicBezTo>
                    <a:pt x="1" y="250"/>
                    <a:pt x="72" y="322"/>
                    <a:pt x="167" y="322"/>
                  </a:cubicBezTo>
                  <a:lnTo>
                    <a:pt x="4287" y="322"/>
                  </a:lnTo>
                  <a:cubicBezTo>
                    <a:pt x="4370" y="322"/>
                    <a:pt x="4454" y="250"/>
                    <a:pt x="4454" y="155"/>
                  </a:cubicBezTo>
                  <a:cubicBezTo>
                    <a:pt x="4454" y="72"/>
                    <a:pt x="4370" y="0"/>
                    <a:pt x="4287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01" name="Google Shape;11340;p65">
              <a:extLst>
                <a:ext uri="{FF2B5EF4-FFF2-40B4-BE49-F238E27FC236}">
                  <a16:creationId xmlns:a16="http://schemas.microsoft.com/office/drawing/2014/main" id="{08211C0C-A169-4FDC-9E70-38D17C4E7956}"/>
                </a:ext>
              </a:extLst>
            </xdr:cNvPr>
            <xdr:cNvSpPr/>
          </xdr:nvSpPr>
          <xdr:spPr>
            <a:xfrm>
              <a:off x="8079074" y="3619685"/>
              <a:ext cx="141882" cy="10640"/>
            </a:xfrm>
            <a:custGeom>
              <a:avLst/>
              <a:gdLst/>
              <a:ahLst/>
              <a:cxnLst/>
              <a:rect l="l" t="t" r="r" b="b"/>
              <a:pathLst>
                <a:path w="4454" h="334" extrusionOk="0">
                  <a:moveTo>
                    <a:pt x="167" y="0"/>
                  </a:moveTo>
                  <a:cubicBezTo>
                    <a:pt x="72" y="0"/>
                    <a:pt x="1" y="84"/>
                    <a:pt x="1" y="167"/>
                  </a:cubicBezTo>
                  <a:cubicBezTo>
                    <a:pt x="1" y="262"/>
                    <a:pt x="72" y="334"/>
                    <a:pt x="167" y="334"/>
                  </a:cubicBezTo>
                  <a:lnTo>
                    <a:pt x="4287" y="334"/>
                  </a:lnTo>
                  <a:cubicBezTo>
                    <a:pt x="4370" y="334"/>
                    <a:pt x="4454" y="262"/>
                    <a:pt x="4454" y="167"/>
                  </a:cubicBezTo>
                  <a:cubicBezTo>
                    <a:pt x="4454" y="84"/>
                    <a:pt x="4370" y="0"/>
                    <a:pt x="4287" y="0"/>
                  </a:cubicBezTo>
                  <a:close/>
                </a:path>
              </a:pathLst>
            </a:custGeom>
            <a:grpFill/>
            <a:ln w="3175">
              <a:solidFill>
                <a:schemeClr val="bg1"/>
              </a:solidFill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02" name="CaixaDeTexto 101">
            <a:extLst>
              <a:ext uri="{FF2B5EF4-FFF2-40B4-BE49-F238E27FC236}">
                <a16:creationId xmlns:a16="http://schemas.microsoft.com/office/drawing/2014/main" id="{10F3F555-3F82-4DE1-8A4D-759BF70457CE}"/>
              </a:ext>
            </a:extLst>
          </xdr:cNvPr>
          <xdr:cNvSpPr txBox="1"/>
        </xdr:nvSpPr>
        <xdr:spPr>
          <a:xfrm>
            <a:off x="6761222" y="7034322"/>
            <a:ext cx="1387553" cy="31549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Cancêr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2">
        <xdr:nvSpPr>
          <xdr:cNvPr id="103" name="CaixaDeTexto 102">
            <a:extLst>
              <a:ext uri="{FF2B5EF4-FFF2-40B4-BE49-F238E27FC236}">
                <a16:creationId xmlns:a16="http://schemas.microsoft.com/office/drawing/2014/main" id="{1D565312-3B70-4978-9D31-5043570E9F9C}"/>
              </a:ext>
            </a:extLst>
          </xdr:cNvPr>
          <xdr:cNvSpPr txBox="1"/>
        </xdr:nvSpPr>
        <xdr:spPr>
          <a:xfrm>
            <a:off x="8625696" y="6534632"/>
            <a:ext cx="1163404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09E7342C-C0AB-4C9D-A1CD-805AFDB1658E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4" name="CaixaDeTexto 103">
            <a:extLst>
              <a:ext uri="{FF2B5EF4-FFF2-40B4-BE49-F238E27FC236}">
                <a16:creationId xmlns:a16="http://schemas.microsoft.com/office/drawing/2014/main" id="{DF5915FD-128F-408E-BEFD-2EFD8E916B0D}"/>
              </a:ext>
            </a:extLst>
          </xdr:cNvPr>
          <xdr:cNvSpPr txBox="1"/>
        </xdr:nvSpPr>
        <xdr:spPr>
          <a:xfrm>
            <a:off x="8451913" y="7034321"/>
            <a:ext cx="1382605" cy="6054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Fragilidade/ Demência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3">
        <xdr:nvSpPr>
          <xdr:cNvPr id="105" name="CaixaDeTexto 104">
            <a:extLst>
              <a:ext uri="{FF2B5EF4-FFF2-40B4-BE49-F238E27FC236}">
                <a16:creationId xmlns:a16="http://schemas.microsoft.com/office/drawing/2014/main" id="{CCF45F6E-4662-4B3E-840E-5ABAB077BBD4}"/>
              </a:ext>
            </a:extLst>
          </xdr:cNvPr>
          <xdr:cNvSpPr txBox="1"/>
        </xdr:nvSpPr>
        <xdr:spPr>
          <a:xfrm>
            <a:off x="10253845" y="6534632"/>
            <a:ext cx="121065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270E8FD-A44E-4020-A01A-5AB7102C7CB7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6" name="CaixaDeTexto 105">
            <a:extLst>
              <a:ext uri="{FF2B5EF4-FFF2-40B4-BE49-F238E27FC236}">
                <a16:creationId xmlns:a16="http://schemas.microsoft.com/office/drawing/2014/main" id="{DCC433F5-8201-49F4-937C-0A71C187EFE7}"/>
              </a:ext>
            </a:extLst>
          </xdr:cNvPr>
          <xdr:cNvSpPr txBox="1"/>
        </xdr:nvSpPr>
        <xdr:spPr>
          <a:xfrm>
            <a:off x="10126481" y="7034321"/>
            <a:ext cx="1383430" cy="6054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bg1"/>
                </a:solidFill>
              </a:rPr>
              <a:t>Doença Neurológica</a:t>
            </a:r>
          </a:p>
        </xdr:txBody>
      </xdr:sp>
      <xdr:sp macro="" textlink="'Dados consolidados -Território'!C24">
        <xdr:nvSpPr>
          <xdr:cNvPr id="107" name="CaixaDeTexto 106">
            <a:extLst>
              <a:ext uri="{FF2B5EF4-FFF2-40B4-BE49-F238E27FC236}">
                <a16:creationId xmlns:a16="http://schemas.microsoft.com/office/drawing/2014/main" id="{81A4D79F-6E7B-4B80-B476-94C684A6F747}"/>
              </a:ext>
            </a:extLst>
          </xdr:cNvPr>
          <xdr:cNvSpPr txBox="1"/>
        </xdr:nvSpPr>
        <xdr:spPr>
          <a:xfrm>
            <a:off x="12070765" y="6534632"/>
            <a:ext cx="1210702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8BBF481C-4538-484D-A5F4-4E31215550A9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08" name="CaixaDeTexto 107">
            <a:extLst>
              <a:ext uri="{FF2B5EF4-FFF2-40B4-BE49-F238E27FC236}">
                <a16:creationId xmlns:a16="http://schemas.microsoft.com/office/drawing/2014/main" id="{2144219C-7F6F-4122-B77B-D3D5642EE60E}"/>
              </a:ext>
            </a:extLst>
          </xdr:cNvPr>
          <xdr:cNvSpPr txBox="1"/>
        </xdr:nvSpPr>
        <xdr:spPr>
          <a:xfrm>
            <a:off x="11936031" y="7034322"/>
            <a:ext cx="1390852" cy="582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Cardiovascular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5">
        <xdr:nvSpPr>
          <xdr:cNvPr id="111" name="CaixaDeTexto 110">
            <a:extLst>
              <a:ext uri="{FF2B5EF4-FFF2-40B4-BE49-F238E27FC236}">
                <a16:creationId xmlns:a16="http://schemas.microsoft.com/office/drawing/2014/main" id="{CF168C06-1B96-4C3E-96E7-1362304D1882}"/>
              </a:ext>
            </a:extLst>
          </xdr:cNvPr>
          <xdr:cNvSpPr txBox="1"/>
        </xdr:nvSpPr>
        <xdr:spPr>
          <a:xfrm>
            <a:off x="6962154" y="8667901"/>
            <a:ext cx="1143437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CC3AABF-64B0-4892-B7F9-09002173499F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2" name="CaixaDeTexto 111">
            <a:extLst>
              <a:ext uri="{FF2B5EF4-FFF2-40B4-BE49-F238E27FC236}">
                <a16:creationId xmlns:a16="http://schemas.microsoft.com/office/drawing/2014/main" id="{27550F63-EC79-417C-8B4C-201F65F164C4}"/>
              </a:ext>
            </a:extLst>
          </xdr:cNvPr>
          <xdr:cNvSpPr txBox="1"/>
        </xdr:nvSpPr>
        <xdr:spPr>
          <a:xfrm>
            <a:off x="6864065" y="9170890"/>
            <a:ext cx="1387553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Pulmonar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6">
        <xdr:nvSpPr>
          <xdr:cNvPr id="113" name="CaixaDeTexto 112">
            <a:extLst>
              <a:ext uri="{FF2B5EF4-FFF2-40B4-BE49-F238E27FC236}">
                <a16:creationId xmlns:a16="http://schemas.microsoft.com/office/drawing/2014/main" id="{77FE3C06-9218-4AA4-A56E-2206D0F0D9DD}"/>
              </a:ext>
            </a:extLst>
          </xdr:cNvPr>
          <xdr:cNvSpPr txBox="1"/>
        </xdr:nvSpPr>
        <xdr:spPr>
          <a:xfrm>
            <a:off x="8519515" y="8667901"/>
            <a:ext cx="127182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F82A0CE5-73B1-4A1E-B0D4-255CEBBC832D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4" name="CaixaDeTexto 113">
            <a:extLst>
              <a:ext uri="{FF2B5EF4-FFF2-40B4-BE49-F238E27FC236}">
                <a16:creationId xmlns:a16="http://schemas.microsoft.com/office/drawing/2014/main" id="{1A5E865C-0EBA-48A1-B068-8F40993906B4}"/>
              </a:ext>
            </a:extLst>
          </xdr:cNvPr>
          <xdr:cNvSpPr txBox="1"/>
        </xdr:nvSpPr>
        <xdr:spPr>
          <a:xfrm>
            <a:off x="8454145" y="9170890"/>
            <a:ext cx="1382605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Doença Renal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sp macro="" textlink="'Dados consolidados -Território'!C27">
        <xdr:nvSpPr>
          <xdr:cNvPr id="115" name="CaixaDeTexto 114">
            <a:extLst>
              <a:ext uri="{FF2B5EF4-FFF2-40B4-BE49-F238E27FC236}">
                <a16:creationId xmlns:a16="http://schemas.microsoft.com/office/drawing/2014/main" id="{FA32132C-271C-4B1D-B825-B44519028276}"/>
              </a:ext>
            </a:extLst>
          </xdr:cNvPr>
          <xdr:cNvSpPr txBox="1"/>
        </xdr:nvSpPr>
        <xdr:spPr>
          <a:xfrm>
            <a:off x="10253846" y="8667901"/>
            <a:ext cx="1224062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A14C2AA5-0EA9-4AD9-8CAF-8F22715ABC04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6" name="CaixaDeTexto 115">
            <a:extLst>
              <a:ext uri="{FF2B5EF4-FFF2-40B4-BE49-F238E27FC236}">
                <a16:creationId xmlns:a16="http://schemas.microsoft.com/office/drawing/2014/main" id="{7BCF5B10-82EE-4D51-B5F1-35BE89F5A01E}"/>
              </a:ext>
            </a:extLst>
          </xdr:cNvPr>
          <xdr:cNvSpPr txBox="1"/>
        </xdr:nvSpPr>
        <xdr:spPr>
          <a:xfrm>
            <a:off x="10139895" y="9170890"/>
            <a:ext cx="1383430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bg1"/>
                </a:solidFill>
              </a:rPr>
              <a:t>Doença Hepática</a:t>
            </a:r>
          </a:p>
        </xdr:txBody>
      </xdr:sp>
      <xdr:sp macro="" textlink="'Dados consolidados -Território'!C28">
        <xdr:nvSpPr>
          <xdr:cNvPr id="117" name="CaixaDeTexto 116">
            <a:extLst>
              <a:ext uri="{FF2B5EF4-FFF2-40B4-BE49-F238E27FC236}">
                <a16:creationId xmlns:a16="http://schemas.microsoft.com/office/drawing/2014/main" id="{002E3166-B7D6-490B-8779-BE924783C0BC}"/>
              </a:ext>
            </a:extLst>
          </xdr:cNvPr>
          <xdr:cNvSpPr txBox="1"/>
        </xdr:nvSpPr>
        <xdr:spPr>
          <a:xfrm>
            <a:off x="11976379" y="8667901"/>
            <a:ext cx="1296143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C514E3E-96A9-45E8-B7C2-993539FB4E1C}" type="TxLink">
              <a:rPr lang="en-US" sz="3200" b="1" i="0" u="none" strike="noStrike">
                <a:solidFill>
                  <a:schemeClr val="bg1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bg1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18" name="CaixaDeTexto 117">
            <a:extLst>
              <a:ext uri="{FF2B5EF4-FFF2-40B4-BE49-F238E27FC236}">
                <a16:creationId xmlns:a16="http://schemas.microsoft.com/office/drawing/2014/main" id="{0E113D10-3103-4D66-995F-4755208CE4EA}"/>
              </a:ext>
            </a:extLst>
          </xdr:cNvPr>
          <xdr:cNvSpPr txBox="1"/>
        </xdr:nvSpPr>
        <xdr:spPr>
          <a:xfrm>
            <a:off x="11927087" y="9170890"/>
            <a:ext cx="1390852" cy="3122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bg1"/>
                </a:solidFill>
              </a:rPr>
              <a:t>Outra condição</a:t>
            </a:r>
            <a:endParaRPr lang="pt-BR" sz="1200" baseline="0">
              <a:solidFill>
                <a:schemeClr val="bg1"/>
              </a:solidFill>
            </a:endParaRPr>
          </a:p>
        </xdr:txBody>
      </xdr:sp>
      <xdr:grpSp>
        <xdr:nvGrpSpPr>
          <xdr:cNvPr id="172" name="Google Shape;5968;p50">
            <a:extLst>
              <a:ext uri="{FF2B5EF4-FFF2-40B4-BE49-F238E27FC236}">
                <a16:creationId xmlns:a16="http://schemas.microsoft.com/office/drawing/2014/main" id="{3A65D41A-2EE0-4E9B-887A-60B38D596FFC}"/>
              </a:ext>
            </a:extLst>
          </xdr:cNvPr>
          <xdr:cNvGrpSpPr/>
        </xdr:nvGrpSpPr>
        <xdr:grpSpPr>
          <a:xfrm>
            <a:off x="8968783" y="5774380"/>
            <a:ext cx="592499" cy="606961"/>
            <a:chOff x="-48237000" y="2342650"/>
            <a:chExt cx="256800" cy="300225"/>
          </a:xfrm>
          <a:solidFill>
            <a:schemeClr val="bg1"/>
          </a:solidFill>
        </xdr:grpSpPr>
        <xdr:sp macro="" textlink="">
          <xdr:nvSpPr>
            <xdr:cNvPr id="173" name="Google Shape;5969;p50">
              <a:extLst>
                <a:ext uri="{FF2B5EF4-FFF2-40B4-BE49-F238E27FC236}">
                  <a16:creationId xmlns:a16="http://schemas.microsoft.com/office/drawing/2014/main" id="{F9A88F37-0D80-4936-A7E9-BAED01496104}"/>
                </a:ext>
              </a:extLst>
            </xdr:cNvPr>
            <xdr:cNvSpPr/>
          </xdr:nvSpPr>
          <xdr:spPr>
            <a:xfrm>
              <a:off x="-48237000" y="2342650"/>
              <a:ext cx="256800" cy="300225"/>
            </a:xfrm>
            <a:custGeom>
              <a:avLst/>
              <a:gdLst/>
              <a:ahLst/>
              <a:cxnLst/>
              <a:rect l="l" t="t" r="r" b="b"/>
              <a:pathLst>
                <a:path w="10272" h="12009" extrusionOk="0">
                  <a:moveTo>
                    <a:pt x="4507" y="679"/>
                  </a:moveTo>
                  <a:cubicBezTo>
                    <a:pt x="4774" y="679"/>
                    <a:pt x="5048" y="706"/>
                    <a:pt x="5325" y="762"/>
                  </a:cubicBezTo>
                  <a:cubicBezTo>
                    <a:pt x="6774" y="1077"/>
                    <a:pt x="7940" y="2274"/>
                    <a:pt x="8255" y="3723"/>
                  </a:cubicBezTo>
                  <a:cubicBezTo>
                    <a:pt x="8381" y="4227"/>
                    <a:pt x="8381" y="4763"/>
                    <a:pt x="8318" y="5267"/>
                  </a:cubicBezTo>
                  <a:cubicBezTo>
                    <a:pt x="8318" y="5330"/>
                    <a:pt x="8318" y="5424"/>
                    <a:pt x="8350" y="5487"/>
                  </a:cubicBezTo>
                  <a:lnTo>
                    <a:pt x="9263" y="7220"/>
                  </a:lnTo>
                  <a:cubicBezTo>
                    <a:pt x="9389" y="7441"/>
                    <a:pt x="9232" y="7756"/>
                    <a:pt x="8980" y="7756"/>
                  </a:cubicBezTo>
                  <a:lnTo>
                    <a:pt x="8034" y="7756"/>
                  </a:lnTo>
                  <a:cubicBezTo>
                    <a:pt x="7845" y="7756"/>
                    <a:pt x="7688" y="7913"/>
                    <a:pt x="7688" y="8102"/>
                  </a:cubicBezTo>
                  <a:lnTo>
                    <a:pt x="7688" y="9867"/>
                  </a:lnTo>
                  <a:lnTo>
                    <a:pt x="5892" y="9867"/>
                  </a:lnTo>
                  <a:cubicBezTo>
                    <a:pt x="5703" y="9867"/>
                    <a:pt x="5546" y="10024"/>
                    <a:pt x="5546" y="10213"/>
                  </a:cubicBezTo>
                  <a:lnTo>
                    <a:pt x="5546" y="11284"/>
                  </a:lnTo>
                  <a:lnTo>
                    <a:pt x="2049" y="11284"/>
                  </a:lnTo>
                  <a:lnTo>
                    <a:pt x="2049" y="7693"/>
                  </a:lnTo>
                  <a:cubicBezTo>
                    <a:pt x="2049" y="7598"/>
                    <a:pt x="2017" y="7504"/>
                    <a:pt x="1923" y="7441"/>
                  </a:cubicBezTo>
                  <a:cubicBezTo>
                    <a:pt x="1103" y="6685"/>
                    <a:pt x="631" y="5645"/>
                    <a:pt x="631" y="4542"/>
                  </a:cubicBezTo>
                  <a:cubicBezTo>
                    <a:pt x="631" y="2387"/>
                    <a:pt x="2372" y="679"/>
                    <a:pt x="4507" y="679"/>
                  </a:cubicBezTo>
                  <a:close/>
                  <a:moveTo>
                    <a:pt x="4570" y="0"/>
                  </a:moveTo>
                  <a:cubicBezTo>
                    <a:pt x="2059" y="0"/>
                    <a:pt x="1" y="1999"/>
                    <a:pt x="1" y="4542"/>
                  </a:cubicBezTo>
                  <a:cubicBezTo>
                    <a:pt x="1" y="5802"/>
                    <a:pt x="505" y="7000"/>
                    <a:pt x="1418" y="7850"/>
                  </a:cubicBezTo>
                  <a:lnTo>
                    <a:pt x="1418" y="11631"/>
                  </a:lnTo>
                  <a:cubicBezTo>
                    <a:pt x="1418" y="11851"/>
                    <a:pt x="1576" y="12009"/>
                    <a:pt x="1765" y="12009"/>
                  </a:cubicBezTo>
                  <a:lnTo>
                    <a:pt x="5987" y="12009"/>
                  </a:lnTo>
                  <a:cubicBezTo>
                    <a:pt x="6176" y="12009"/>
                    <a:pt x="6333" y="11851"/>
                    <a:pt x="6333" y="11631"/>
                  </a:cubicBezTo>
                  <a:lnTo>
                    <a:pt x="6333" y="10591"/>
                  </a:lnTo>
                  <a:lnTo>
                    <a:pt x="8097" y="10591"/>
                  </a:lnTo>
                  <a:cubicBezTo>
                    <a:pt x="8287" y="10591"/>
                    <a:pt x="8444" y="10434"/>
                    <a:pt x="8444" y="10213"/>
                  </a:cubicBezTo>
                  <a:lnTo>
                    <a:pt x="8444" y="8449"/>
                  </a:lnTo>
                  <a:lnTo>
                    <a:pt x="9043" y="8449"/>
                  </a:lnTo>
                  <a:cubicBezTo>
                    <a:pt x="9799" y="8417"/>
                    <a:pt x="10271" y="7598"/>
                    <a:pt x="9925" y="6874"/>
                  </a:cubicBezTo>
                  <a:lnTo>
                    <a:pt x="9043" y="5267"/>
                  </a:lnTo>
                  <a:cubicBezTo>
                    <a:pt x="9137" y="4700"/>
                    <a:pt x="9137" y="4164"/>
                    <a:pt x="9011" y="3597"/>
                  </a:cubicBezTo>
                  <a:cubicBezTo>
                    <a:pt x="8665" y="1864"/>
                    <a:pt x="7247" y="510"/>
                    <a:pt x="5546" y="100"/>
                  </a:cubicBezTo>
                  <a:cubicBezTo>
                    <a:pt x="5215" y="33"/>
                    <a:pt x="4889" y="0"/>
                    <a:pt x="4570" y="0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4" name="Google Shape;5970;p50">
              <a:extLst>
                <a:ext uri="{FF2B5EF4-FFF2-40B4-BE49-F238E27FC236}">
                  <a16:creationId xmlns:a16="http://schemas.microsoft.com/office/drawing/2014/main" id="{3F4A950A-B760-44A6-8644-26367E70330D}"/>
                </a:ext>
              </a:extLst>
            </xdr:cNvPr>
            <xdr:cNvSpPr/>
          </xdr:nvSpPr>
          <xdr:spPr>
            <a:xfrm>
              <a:off x="-48195250" y="2377425"/>
              <a:ext cx="144150" cy="140225"/>
            </a:xfrm>
            <a:custGeom>
              <a:avLst/>
              <a:gdLst/>
              <a:ahLst/>
              <a:cxnLst/>
              <a:rect l="l" t="t" r="r" b="b"/>
              <a:pathLst>
                <a:path w="5766" h="5609" extrusionOk="0">
                  <a:moveTo>
                    <a:pt x="3214" y="757"/>
                  </a:moveTo>
                  <a:lnTo>
                    <a:pt x="3214" y="883"/>
                  </a:lnTo>
                  <a:cubicBezTo>
                    <a:pt x="3214" y="1040"/>
                    <a:pt x="3277" y="1135"/>
                    <a:pt x="3435" y="1198"/>
                  </a:cubicBezTo>
                  <a:cubicBezTo>
                    <a:pt x="3624" y="1261"/>
                    <a:pt x="3844" y="1387"/>
                    <a:pt x="4002" y="1513"/>
                  </a:cubicBezTo>
                  <a:cubicBezTo>
                    <a:pt x="4061" y="1553"/>
                    <a:pt x="4146" y="1593"/>
                    <a:pt x="4233" y="1593"/>
                  </a:cubicBezTo>
                  <a:cubicBezTo>
                    <a:pt x="4283" y="1593"/>
                    <a:pt x="4333" y="1579"/>
                    <a:pt x="4380" y="1545"/>
                  </a:cubicBezTo>
                  <a:lnTo>
                    <a:pt x="4506" y="1482"/>
                  </a:lnTo>
                  <a:lnTo>
                    <a:pt x="4852" y="2049"/>
                  </a:lnTo>
                  <a:lnTo>
                    <a:pt x="4726" y="2143"/>
                  </a:lnTo>
                  <a:cubicBezTo>
                    <a:pt x="4632" y="2206"/>
                    <a:pt x="4537" y="2364"/>
                    <a:pt x="4569" y="2490"/>
                  </a:cubicBezTo>
                  <a:cubicBezTo>
                    <a:pt x="4632" y="2710"/>
                    <a:pt x="4632" y="2899"/>
                    <a:pt x="4569" y="3120"/>
                  </a:cubicBezTo>
                  <a:cubicBezTo>
                    <a:pt x="4537" y="3277"/>
                    <a:pt x="4632" y="3403"/>
                    <a:pt x="4726" y="3466"/>
                  </a:cubicBezTo>
                  <a:lnTo>
                    <a:pt x="4852" y="3561"/>
                  </a:lnTo>
                  <a:lnTo>
                    <a:pt x="4506" y="4159"/>
                  </a:lnTo>
                  <a:lnTo>
                    <a:pt x="4380" y="4065"/>
                  </a:lnTo>
                  <a:cubicBezTo>
                    <a:pt x="4323" y="4037"/>
                    <a:pt x="4260" y="4021"/>
                    <a:pt x="4199" y="4021"/>
                  </a:cubicBezTo>
                  <a:cubicBezTo>
                    <a:pt x="4125" y="4021"/>
                    <a:pt x="4054" y="4044"/>
                    <a:pt x="4002" y="4096"/>
                  </a:cubicBezTo>
                  <a:cubicBezTo>
                    <a:pt x="3844" y="4254"/>
                    <a:pt x="3624" y="4348"/>
                    <a:pt x="3435" y="4411"/>
                  </a:cubicBezTo>
                  <a:cubicBezTo>
                    <a:pt x="3277" y="4475"/>
                    <a:pt x="3214" y="4632"/>
                    <a:pt x="3214" y="4727"/>
                  </a:cubicBezTo>
                  <a:lnTo>
                    <a:pt x="3214" y="4853"/>
                  </a:lnTo>
                  <a:lnTo>
                    <a:pt x="2489" y="4853"/>
                  </a:lnTo>
                  <a:lnTo>
                    <a:pt x="2489" y="4727"/>
                  </a:lnTo>
                  <a:cubicBezTo>
                    <a:pt x="2489" y="4569"/>
                    <a:pt x="2426" y="4475"/>
                    <a:pt x="2269" y="4411"/>
                  </a:cubicBezTo>
                  <a:cubicBezTo>
                    <a:pt x="2048" y="4348"/>
                    <a:pt x="1859" y="4222"/>
                    <a:pt x="1702" y="4096"/>
                  </a:cubicBezTo>
                  <a:cubicBezTo>
                    <a:pt x="1622" y="4057"/>
                    <a:pt x="1530" y="4017"/>
                    <a:pt x="1449" y="4017"/>
                  </a:cubicBezTo>
                  <a:cubicBezTo>
                    <a:pt x="1402" y="4017"/>
                    <a:pt x="1358" y="4030"/>
                    <a:pt x="1324" y="4065"/>
                  </a:cubicBezTo>
                  <a:lnTo>
                    <a:pt x="1198" y="4159"/>
                  </a:lnTo>
                  <a:lnTo>
                    <a:pt x="851" y="3561"/>
                  </a:lnTo>
                  <a:lnTo>
                    <a:pt x="946" y="3466"/>
                  </a:lnTo>
                  <a:cubicBezTo>
                    <a:pt x="1072" y="3403"/>
                    <a:pt x="1166" y="3246"/>
                    <a:pt x="1103" y="3120"/>
                  </a:cubicBezTo>
                  <a:cubicBezTo>
                    <a:pt x="1072" y="2899"/>
                    <a:pt x="1072" y="2710"/>
                    <a:pt x="1103" y="2490"/>
                  </a:cubicBezTo>
                  <a:cubicBezTo>
                    <a:pt x="1166" y="2332"/>
                    <a:pt x="1072" y="2206"/>
                    <a:pt x="946" y="2143"/>
                  </a:cubicBezTo>
                  <a:lnTo>
                    <a:pt x="851" y="2049"/>
                  </a:lnTo>
                  <a:lnTo>
                    <a:pt x="1198" y="1482"/>
                  </a:lnTo>
                  <a:lnTo>
                    <a:pt x="1324" y="1545"/>
                  </a:lnTo>
                  <a:cubicBezTo>
                    <a:pt x="1366" y="1573"/>
                    <a:pt x="1421" y="1588"/>
                    <a:pt x="1481" y="1588"/>
                  </a:cubicBezTo>
                  <a:cubicBezTo>
                    <a:pt x="1553" y="1588"/>
                    <a:pt x="1632" y="1565"/>
                    <a:pt x="1702" y="1513"/>
                  </a:cubicBezTo>
                  <a:cubicBezTo>
                    <a:pt x="1859" y="1356"/>
                    <a:pt x="2048" y="1261"/>
                    <a:pt x="2269" y="1198"/>
                  </a:cubicBezTo>
                  <a:cubicBezTo>
                    <a:pt x="2426" y="1135"/>
                    <a:pt x="2489" y="977"/>
                    <a:pt x="2489" y="883"/>
                  </a:cubicBezTo>
                  <a:lnTo>
                    <a:pt x="2489" y="757"/>
                  </a:lnTo>
                  <a:close/>
                  <a:moveTo>
                    <a:pt x="2174" y="1"/>
                  </a:moveTo>
                  <a:cubicBezTo>
                    <a:pt x="1985" y="1"/>
                    <a:pt x="1828" y="158"/>
                    <a:pt x="1828" y="379"/>
                  </a:cubicBezTo>
                  <a:lnTo>
                    <a:pt x="1828" y="599"/>
                  </a:lnTo>
                  <a:cubicBezTo>
                    <a:pt x="1702" y="631"/>
                    <a:pt x="1576" y="725"/>
                    <a:pt x="1513" y="788"/>
                  </a:cubicBezTo>
                  <a:lnTo>
                    <a:pt x="1324" y="694"/>
                  </a:lnTo>
                  <a:cubicBezTo>
                    <a:pt x="1265" y="658"/>
                    <a:pt x="1192" y="641"/>
                    <a:pt x="1122" y="641"/>
                  </a:cubicBezTo>
                  <a:cubicBezTo>
                    <a:pt x="1004" y="641"/>
                    <a:pt x="890" y="690"/>
                    <a:pt x="851" y="788"/>
                  </a:cubicBezTo>
                  <a:lnTo>
                    <a:pt x="126" y="2017"/>
                  </a:lnTo>
                  <a:cubicBezTo>
                    <a:pt x="63" y="2175"/>
                    <a:pt x="95" y="2427"/>
                    <a:pt x="253" y="2490"/>
                  </a:cubicBezTo>
                  <a:lnTo>
                    <a:pt x="442" y="2616"/>
                  </a:lnTo>
                  <a:lnTo>
                    <a:pt x="442" y="2994"/>
                  </a:lnTo>
                  <a:lnTo>
                    <a:pt x="253" y="3120"/>
                  </a:lnTo>
                  <a:cubicBezTo>
                    <a:pt x="95" y="3214"/>
                    <a:pt x="0" y="3435"/>
                    <a:pt x="126" y="3592"/>
                  </a:cubicBezTo>
                  <a:lnTo>
                    <a:pt x="851" y="4821"/>
                  </a:lnTo>
                  <a:cubicBezTo>
                    <a:pt x="894" y="4928"/>
                    <a:pt x="1024" y="4991"/>
                    <a:pt x="1152" y="4991"/>
                  </a:cubicBezTo>
                  <a:cubicBezTo>
                    <a:pt x="1213" y="4991"/>
                    <a:pt x="1273" y="4977"/>
                    <a:pt x="1324" y="4947"/>
                  </a:cubicBezTo>
                  <a:lnTo>
                    <a:pt x="1513" y="4821"/>
                  </a:lnTo>
                  <a:cubicBezTo>
                    <a:pt x="1639" y="4884"/>
                    <a:pt x="1733" y="4979"/>
                    <a:pt x="1828" y="5010"/>
                  </a:cubicBezTo>
                  <a:lnTo>
                    <a:pt x="1828" y="5262"/>
                  </a:lnTo>
                  <a:cubicBezTo>
                    <a:pt x="1828" y="5451"/>
                    <a:pt x="1985" y="5609"/>
                    <a:pt x="2174" y="5609"/>
                  </a:cubicBezTo>
                  <a:lnTo>
                    <a:pt x="3592" y="5609"/>
                  </a:lnTo>
                  <a:cubicBezTo>
                    <a:pt x="3781" y="5609"/>
                    <a:pt x="3939" y="5451"/>
                    <a:pt x="3939" y="5262"/>
                  </a:cubicBezTo>
                  <a:lnTo>
                    <a:pt x="3939" y="5010"/>
                  </a:lnTo>
                  <a:cubicBezTo>
                    <a:pt x="4065" y="4979"/>
                    <a:pt x="4191" y="4884"/>
                    <a:pt x="4254" y="4821"/>
                  </a:cubicBezTo>
                  <a:lnTo>
                    <a:pt x="4474" y="4947"/>
                  </a:lnTo>
                  <a:cubicBezTo>
                    <a:pt x="4524" y="4967"/>
                    <a:pt x="4580" y="4978"/>
                    <a:pt x="4637" y="4978"/>
                  </a:cubicBezTo>
                  <a:cubicBezTo>
                    <a:pt x="4759" y="4978"/>
                    <a:pt x="4882" y="4929"/>
                    <a:pt x="4947" y="4821"/>
                  </a:cubicBezTo>
                  <a:lnTo>
                    <a:pt x="5640" y="3592"/>
                  </a:lnTo>
                  <a:cubicBezTo>
                    <a:pt x="5734" y="3435"/>
                    <a:pt x="5671" y="3214"/>
                    <a:pt x="5514" y="3120"/>
                  </a:cubicBezTo>
                  <a:lnTo>
                    <a:pt x="5325" y="2994"/>
                  </a:lnTo>
                  <a:lnTo>
                    <a:pt x="5325" y="2616"/>
                  </a:lnTo>
                  <a:lnTo>
                    <a:pt x="5514" y="2490"/>
                  </a:lnTo>
                  <a:cubicBezTo>
                    <a:pt x="5671" y="2427"/>
                    <a:pt x="5766" y="2206"/>
                    <a:pt x="5640" y="2017"/>
                  </a:cubicBezTo>
                  <a:lnTo>
                    <a:pt x="4947" y="788"/>
                  </a:lnTo>
                  <a:cubicBezTo>
                    <a:pt x="4887" y="689"/>
                    <a:pt x="4777" y="627"/>
                    <a:pt x="4664" y="627"/>
                  </a:cubicBezTo>
                  <a:cubicBezTo>
                    <a:pt x="4598" y="627"/>
                    <a:pt x="4532" y="648"/>
                    <a:pt x="4474" y="694"/>
                  </a:cubicBezTo>
                  <a:lnTo>
                    <a:pt x="4254" y="788"/>
                  </a:lnTo>
                  <a:cubicBezTo>
                    <a:pt x="4159" y="725"/>
                    <a:pt x="4033" y="631"/>
                    <a:pt x="3939" y="599"/>
                  </a:cubicBezTo>
                  <a:lnTo>
                    <a:pt x="3939" y="379"/>
                  </a:lnTo>
                  <a:cubicBezTo>
                    <a:pt x="3939" y="158"/>
                    <a:pt x="3781" y="1"/>
                    <a:pt x="3592" y="1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5" name="Google Shape;5971;p50">
              <a:extLst>
                <a:ext uri="{FF2B5EF4-FFF2-40B4-BE49-F238E27FC236}">
                  <a16:creationId xmlns:a16="http://schemas.microsoft.com/office/drawing/2014/main" id="{1C2E8481-F042-4273-95D4-635C2AABC7C8}"/>
                </a:ext>
              </a:extLst>
            </xdr:cNvPr>
            <xdr:cNvSpPr/>
          </xdr:nvSpPr>
          <xdr:spPr>
            <a:xfrm>
              <a:off x="-48150350" y="2422325"/>
              <a:ext cx="52775" cy="52800"/>
            </a:xfrm>
            <a:custGeom>
              <a:avLst/>
              <a:gdLst/>
              <a:ahLst/>
              <a:cxnLst/>
              <a:rect l="l" t="t" r="r" b="b"/>
              <a:pathLst>
                <a:path w="2111" h="2112" extrusionOk="0">
                  <a:moveTo>
                    <a:pt x="1040" y="662"/>
                  </a:moveTo>
                  <a:cubicBezTo>
                    <a:pt x="1260" y="662"/>
                    <a:pt x="1418" y="820"/>
                    <a:pt x="1418" y="1009"/>
                  </a:cubicBezTo>
                  <a:cubicBezTo>
                    <a:pt x="1418" y="1198"/>
                    <a:pt x="1260" y="1355"/>
                    <a:pt x="1040" y="1355"/>
                  </a:cubicBezTo>
                  <a:cubicBezTo>
                    <a:pt x="851" y="1355"/>
                    <a:pt x="693" y="1198"/>
                    <a:pt x="693" y="1009"/>
                  </a:cubicBezTo>
                  <a:cubicBezTo>
                    <a:pt x="693" y="820"/>
                    <a:pt x="851" y="662"/>
                    <a:pt x="1040" y="662"/>
                  </a:cubicBezTo>
                  <a:close/>
                  <a:moveTo>
                    <a:pt x="1040" y="1"/>
                  </a:moveTo>
                  <a:cubicBezTo>
                    <a:pt x="473" y="1"/>
                    <a:pt x="0" y="473"/>
                    <a:pt x="0" y="1040"/>
                  </a:cubicBezTo>
                  <a:cubicBezTo>
                    <a:pt x="0" y="1639"/>
                    <a:pt x="473" y="2111"/>
                    <a:pt x="1040" y="2111"/>
                  </a:cubicBezTo>
                  <a:cubicBezTo>
                    <a:pt x="1639" y="2111"/>
                    <a:pt x="2111" y="1639"/>
                    <a:pt x="2111" y="1040"/>
                  </a:cubicBezTo>
                  <a:cubicBezTo>
                    <a:pt x="2111" y="473"/>
                    <a:pt x="1639" y="1"/>
                    <a:pt x="1040" y="1"/>
                  </a:cubicBezTo>
                  <a:close/>
                </a:path>
              </a:pathLst>
            </a:custGeom>
            <a:grpFill/>
            <a:ln w="3175"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</xdr:grpSp>
    <xdr:clientData/>
  </xdr:twoCellAnchor>
  <xdr:twoCellAnchor editAs="absolute">
    <xdr:from>
      <xdr:col>0</xdr:col>
      <xdr:colOff>135662</xdr:colOff>
      <xdr:row>11</xdr:row>
      <xdr:rowOff>168851</xdr:rowOff>
    </xdr:from>
    <xdr:to>
      <xdr:col>4</xdr:col>
      <xdr:colOff>1070844</xdr:colOff>
      <xdr:row>37</xdr:row>
      <xdr:rowOff>134214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918E1E6E-D577-4917-B6E6-F9FC17FA2E3E}"/>
            </a:ext>
          </a:extLst>
        </xdr:cNvPr>
        <xdr:cNvGrpSpPr/>
      </xdr:nvGrpSpPr>
      <xdr:grpSpPr>
        <a:xfrm>
          <a:off x="135662" y="4857392"/>
          <a:ext cx="6367794" cy="5272469"/>
          <a:chOff x="103912" y="4901869"/>
          <a:chExt cx="6477825" cy="5335649"/>
        </a:xfrm>
      </xdr:grpSpPr>
      <xdr:sp macro="" textlink="">
        <xdr:nvSpPr>
          <xdr:cNvPr id="153" name="CaixaDeTexto 152">
            <a:extLst>
              <a:ext uri="{FF2B5EF4-FFF2-40B4-BE49-F238E27FC236}">
                <a16:creationId xmlns:a16="http://schemas.microsoft.com/office/drawing/2014/main" id="{4BE13AB9-9E9E-45F7-AF01-F8BABBCB6887}"/>
              </a:ext>
            </a:extLst>
          </xdr:cNvPr>
          <xdr:cNvSpPr txBox="1"/>
        </xdr:nvSpPr>
        <xdr:spPr>
          <a:xfrm>
            <a:off x="103912" y="4901869"/>
            <a:ext cx="6477825" cy="5335649"/>
          </a:xfrm>
          <a:prstGeom prst="rect">
            <a:avLst/>
          </a:prstGeom>
          <a:solidFill>
            <a:srgbClr val="FCE4D6"/>
          </a:solidFill>
          <a:ln w="63500" cap="rnd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2400" b="1">
                <a:solidFill>
                  <a:schemeClr val="accent2">
                    <a:lumMod val="75000"/>
                  </a:schemeClr>
                </a:solidFill>
              </a:rPr>
              <a:t>Indicadores Gerais de piora</a:t>
            </a:r>
            <a:r>
              <a:rPr lang="pt-BR" sz="2400" b="1" baseline="0">
                <a:solidFill>
                  <a:schemeClr val="accent2">
                    <a:lumMod val="75000"/>
                  </a:schemeClr>
                </a:solidFill>
              </a:rPr>
              <a:t> da saúde</a:t>
            </a:r>
            <a:endParaRPr lang="pt-BR" sz="2400" b="1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4">
        <xdr:nvSpPr>
          <xdr:cNvPr id="155" name="CaixaDeTexto 154">
            <a:extLst>
              <a:ext uri="{FF2B5EF4-FFF2-40B4-BE49-F238E27FC236}">
                <a16:creationId xmlns:a16="http://schemas.microsoft.com/office/drawing/2014/main" id="{B48F0CE4-B93F-4B62-B0ED-E2B0F4760AB4}"/>
              </a:ext>
            </a:extLst>
          </xdr:cNvPr>
          <xdr:cNvSpPr txBox="1"/>
        </xdr:nvSpPr>
        <xdr:spPr>
          <a:xfrm>
            <a:off x="620398" y="6510453"/>
            <a:ext cx="1383212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8B6A631-96D1-4FE9-87BA-40B0422065FF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56" name="CaixaDeTexto 155">
            <a:extLst>
              <a:ext uri="{FF2B5EF4-FFF2-40B4-BE49-F238E27FC236}">
                <a16:creationId xmlns:a16="http://schemas.microsoft.com/office/drawing/2014/main" id="{BBFFA252-5603-42DE-B9DA-5B43CAD68F93}"/>
              </a:ext>
            </a:extLst>
          </xdr:cNvPr>
          <xdr:cNvSpPr txBox="1"/>
        </xdr:nvSpPr>
        <xdr:spPr>
          <a:xfrm>
            <a:off x="150093" y="7010142"/>
            <a:ext cx="1404115" cy="6065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Hospítalização</a:t>
            </a:r>
          </a:p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não-programada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5">
        <xdr:nvSpPr>
          <xdr:cNvPr id="157" name="CaixaDeTexto 156">
            <a:extLst>
              <a:ext uri="{FF2B5EF4-FFF2-40B4-BE49-F238E27FC236}">
                <a16:creationId xmlns:a16="http://schemas.microsoft.com/office/drawing/2014/main" id="{41E515AE-D072-41E9-8782-63BCF2EAF7E9}"/>
              </a:ext>
            </a:extLst>
          </xdr:cNvPr>
          <xdr:cNvSpPr txBox="1"/>
        </xdr:nvSpPr>
        <xdr:spPr>
          <a:xfrm>
            <a:off x="2925986" y="6510453"/>
            <a:ext cx="1270119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B1141F95-CFD4-439D-A16A-CCAF3DB36A17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58" name="CaixaDeTexto 157">
            <a:extLst>
              <a:ext uri="{FF2B5EF4-FFF2-40B4-BE49-F238E27FC236}">
                <a16:creationId xmlns:a16="http://schemas.microsoft.com/office/drawing/2014/main" id="{BF816EBE-9592-4A0A-A038-363BEDB9286A}"/>
              </a:ext>
            </a:extLst>
          </xdr:cNvPr>
          <xdr:cNvSpPr txBox="1"/>
        </xdr:nvSpPr>
        <xdr:spPr>
          <a:xfrm>
            <a:off x="2455681" y="7010142"/>
            <a:ext cx="1577155" cy="5431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Capacidade funcional ruim ou em declínio 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6">
        <xdr:nvSpPr>
          <xdr:cNvPr id="159" name="CaixaDeTexto 158">
            <a:extLst>
              <a:ext uri="{FF2B5EF4-FFF2-40B4-BE49-F238E27FC236}">
                <a16:creationId xmlns:a16="http://schemas.microsoft.com/office/drawing/2014/main" id="{759AAD1F-E817-448E-B217-E13F302517A9}"/>
              </a:ext>
            </a:extLst>
          </xdr:cNvPr>
          <xdr:cNvSpPr txBox="1"/>
        </xdr:nvSpPr>
        <xdr:spPr>
          <a:xfrm>
            <a:off x="5224977" y="6510453"/>
            <a:ext cx="1245259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2105A99-A3E8-4D00-9D58-B0E0DF8458F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0" name="CaixaDeTexto 159">
            <a:extLst>
              <a:ext uri="{FF2B5EF4-FFF2-40B4-BE49-F238E27FC236}">
                <a16:creationId xmlns:a16="http://schemas.microsoft.com/office/drawing/2014/main" id="{4B08D2B7-FA41-4141-8609-5BE5ACF1F7DD}"/>
              </a:ext>
            </a:extLst>
          </xdr:cNvPr>
          <xdr:cNvSpPr txBox="1"/>
        </xdr:nvSpPr>
        <xdr:spPr>
          <a:xfrm>
            <a:off x="4767555" y="6999360"/>
            <a:ext cx="1795169" cy="5215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Dependente de outros para cuidados pessoais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7">
        <xdr:nvSpPr>
          <xdr:cNvPr id="161" name="CaixaDeTexto 160">
            <a:extLst>
              <a:ext uri="{FF2B5EF4-FFF2-40B4-BE49-F238E27FC236}">
                <a16:creationId xmlns:a16="http://schemas.microsoft.com/office/drawing/2014/main" id="{561452C2-11FE-4D12-801C-927E9BD92A6E}"/>
              </a:ext>
            </a:extLst>
          </xdr:cNvPr>
          <xdr:cNvSpPr txBox="1"/>
        </xdr:nvSpPr>
        <xdr:spPr>
          <a:xfrm>
            <a:off x="289268" y="8678359"/>
            <a:ext cx="1218844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D3B0214-064E-4958-A83D-E611B889EC3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2" name="CaixaDeTexto 161">
            <a:extLst>
              <a:ext uri="{FF2B5EF4-FFF2-40B4-BE49-F238E27FC236}">
                <a16:creationId xmlns:a16="http://schemas.microsoft.com/office/drawing/2014/main" id="{BE19E5A4-2B72-4EE6-AB1C-7231E9DFCD0A}"/>
              </a:ext>
            </a:extLst>
          </xdr:cNvPr>
          <xdr:cNvSpPr txBox="1"/>
        </xdr:nvSpPr>
        <xdr:spPr>
          <a:xfrm>
            <a:off x="150093" y="9181347"/>
            <a:ext cx="1585288" cy="7362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Perda de peso significativa e/ ou um baixo IMC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8">
        <xdr:nvSpPr>
          <xdr:cNvPr id="163" name="CaixaDeTexto 162">
            <a:extLst>
              <a:ext uri="{FF2B5EF4-FFF2-40B4-BE49-F238E27FC236}">
                <a16:creationId xmlns:a16="http://schemas.microsoft.com/office/drawing/2014/main" id="{431D31F4-CA6D-4E3A-AB3D-0DD4CF02890E}"/>
              </a:ext>
            </a:extLst>
          </xdr:cNvPr>
          <xdr:cNvSpPr txBox="1"/>
        </xdr:nvSpPr>
        <xdr:spPr>
          <a:xfrm>
            <a:off x="2633372" y="8678359"/>
            <a:ext cx="117868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E1EDF3E1-7D0A-4553-93DD-B746C80FA081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4" name="CaixaDeTexto 163">
            <a:extLst>
              <a:ext uri="{FF2B5EF4-FFF2-40B4-BE49-F238E27FC236}">
                <a16:creationId xmlns:a16="http://schemas.microsoft.com/office/drawing/2014/main" id="{A4E77C94-A3B8-4ACF-9733-81A112193079}"/>
              </a:ext>
            </a:extLst>
          </xdr:cNvPr>
          <xdr:cNvSpPr txBox="1"/>
        </xdr:nvSpPr>
        <xdr:spPr>
          <a:xfrm>
            <a:off x="2085248" y="9181347"/>
            <a:ext cx="2192494" cy="78238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Sintomas persistentes apesar do tratamento 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19">
        <xdr:nvSpPr>
          <xdr:cNvPr id="165" name="CaixaDeTexto 164">
            <a:extLst>
              <a:ext uri="{FF2B5EF4-FFF2-40B4-BE49-F238E27FC236}">
                <a16:creationId xmlns:a16="http://schemas.microsoft.com/office/drawing/2014/main" id="{52164685-1D96-4C78-9489-CAA7149881EA}"/>
              </a:ext>
            </a:extLst>
          </xdr:cNvPr>
          <xdr:cNvSpPr txBox="1"/>
        </xdr:nvSpPr>
        <xdr:spPr>
          <a:xfrm>
            <a:off x="4872514" y="8678359"/>
            <a:ext cx="1247600" cy="53274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0C4C26A-2265-4CDE-BC62-DE886BCF814D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166" name="CaixaDeTexto 165">
            <a:extLst>
              <a:ext uri="{FF2B5EF4-FFF2-40B4-BE49-F238E27FC236}">
                <a16:creationId xmlns:a16="http://schemas.microsoft.com/office/drawing/2014/main" id="{45742380-47A2-440C-8EB0-24AD9D38C09A}"/>
              </a:ext>
            </a:extLst>
          </xdr:cNvPr>
          <xdr:cNvSpPr txBox="1"/>
        </xdr:nvSpPr>
        <xdr:spPr>
          <a:xfrm>
            <a:off x="4557635" y="9181347"/>
            <a:ext cx="1608574" cy="60326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Solicitação de  cuidados paliativos</a:t>
            </a:r>
          </a:p>
        </xdr:txBody>
      </xdr:sp>
      <xdr:grpSp>
        <xdr:nvGrpSpPr>
          <xdr:cNvPr id="168" name="Google Shape;7306;p53">
            <a:extLst>
              <a:ext uri="{FF2B5EF4-FFF2-40B4-BE49-F238E27FC236}">
                <a16:creationId xmlns:a16="http://schemas.microsoft.com/office/drawing/2014/main" id="{001B04A0-1685-478D-B01E-268ABB3CB3F3}"/>
              </a:ext>
            </a:extLst>
          </xdr:cNvPr>
          <xdr:cNvGrpSpPr/>
        </xdr:nvGrpSpPr>
        <xdr:grpSpPr>
          <a:xfrm>
            <a:off x="513177" y="5785926"/>
            <a:ext cx="794248" cy="753753"/>
            <a:chOff x="-23599325" y="1971025"/>
            <a:chExt cx="296175" cy="29537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69" name="Google Shape;7307;p53">
              <a:extLst>
                <a:ext uri="{FF2B5EF4-FFF2-40B4-BE49-F238E27FC236}">
                  <a16:creationId xmlns:a16="http://schemas.microsoft.com/office/drawing/2014/main" id="{2BF0E78C-04B3-47B9-8DB3-0B1E61F77A2C}"/>
                </a:ext>
              </a:extLst>
            </xdr:cNvPr>
            <xdr:cNvSpPr/>
          </xdr:nvSpPr>
          <xdr:spPr>
            <a:xfrm>
              <a:off x="-23599325" y="1971025"/>
              <a:ext cx="296175" cy="295375"/>
            </a:xfrm>
            <a:custGeom>
              <a:avLst/>
              <a:gdLst/>
              <a:ahLst/>
              <a:cxnLst/>
              <a:rect l="l" t="t" r="r" b="b"/>
              <a:pathLst>
                <a:path w="11847" h="11815" extrusionOk="0">
                  <a:moveTo>
                    <a:pt x="7656" y="662"/>
                  </a:moveTo>
                  <a:lnTo>
                    <a:pt x="7656" y="4190"/>
                  </a:lnTo>
                  <a:lnTo>
                    <a:pt x="4159" y="4190"/>
                  </a:lnTo>
                  <a:lnTo>
                    <a:pt x="4159" y="662"/>
                  </a:lnTo>
                  <a:close/>
                  <a:moveTo>
                    <a:pt x="5577" y="4884"/>
                  </a:moveTo>
                  <a:lnTo>
                    <a:pt x="5577" y="5577"/>
                  </a:lnTo>
                  <a:lnTo>
                    <a:pt x="4222" y="5577"/>
                  </a:lnTo>
                  <a:lnTo>
                    <a:pt x="4222" y="4884"/>
                  </a:lnTo>
                  <a:close/>
                  <a:moveTo>
                    <a:pt x="7625" y="4884"/>
                  </a:moveTo>
                  <a:lnTo>
                    <a:pt x="7625" y="5608"/>
                  </a:lnTo>
                  <a:lnTo>
                    <a:pt x="6270" y="5608"/>
                  </a:lnTo>
                  <a:lnTo>
                    <a:pt x="6270" y="4884"/>
                  </a:lnTo>
                  <a:close/>
                  <a:moveTo>
                    <a:pt x="2111" y="5577"/>
                  </a:moveTo>
                  <a:lnTo>
                    <a:pt x="2111" y="6301"/>
                  </a:lnTo>
                  <a:lnTo>
                    <a:pt x="693" y="6301"/>
                  </a:lnTo>
                  <a:lnTo>
                    <a:pt x="693" y="5923"/>
                  </a:lnTo>
                  <a:cubicBezTo>
                    <a:pt x="693" y="5766"/>
                    <a:pt x="851" y="5577"/>
                    <a:pt x="1072" y="5577"/>
                  </a:cubicBezTo>
                  <a:close/>
                  <a:moveTo>
                    <a:pt x="10775" y="5577"/>
                  </a:moveTo>
                  <a:cubicBezTo>
                    <a:pt x="10996" y="5577"/>
                    <a:pt x="11153" y="5766"/>
                    <a:pt x="11153" y="5955"/>
                  </a:cubicBezTo>
                  <a:lnTo>
                    <a:pt x="11153" y="6301"/>
                  </a:lnTo>
                  <a:lnTo>
                    <a:pt x="9735" y="6301"/>
                  </a:lnTo>
                  <a:lnTo>
                    <a:pt x="9735" y="5577"/>
                  </a:lnTo>
                  <a:close/>
                  <a:moveTo>
                    <a:pt x="5545" y="6270"/>
                  </a:moveTo>
                  <a:lnTo>
                    <a:pt x="5545" y="6963"/>
                  </a:lnTo>
                  <a:lnTo>
                    <a:pt x="4159" y="6963"/>
                  </a:lnTo>
                  <a:lnTo>
                    <a:pt x="4159" y="6270"/>
                  </a:lnTo>
                  <a:close/>
                  <a:moveTo>
                    <a:pt x="7625" y="6270"/>
                  </a:moveTo>
                  <a:lnTo>
                    <a:pt x="7625" y="6963"/>
                  </a:lnTo>
                  <a:lnTo>
                    <a:pt x="6270" y="6963"/>
                  </a:lnTo>
                  <a:lnTo>
                    <a:pt x="6270" y="6270"/>
                  </a:lnTo>
                  <a:close/>
                  <a:moveTo>
                    <a:pt x="2111" y="6931"/>
                  </a:moveTo>
                  <a:lnTo>
                    <a:pt x="2111" y="7656"/>
                  </a:lnTo>
                  <a:lnTo>
                    <a:pt x="693" y="7656"/>
                  </a:lnTo>
                  <a:lnTo>
                    <a:pt x="693" y="6931"/>
                  </a:lnTo>
                  <a:close/>
                  <a:moveTo>
                    <a:pt x="11153" y="6963"/>
                  </a:moveTo>
                  <a:lnTo>
                    <a:pt x="11153" y="7688"/>
                  </a:lnTo>
                  <a:lnTo>
                    <a:pt x="9735" y="7688"/>
                  </a:lnTo>
                  <a:lnTo>
                    <a:pt x="9735" y="6963"/>
                  </a:lnTo>
                  <a:close/>
                  <a:moveTo>
                    <a:pt x="5545" y="7625"/>
                  </a:moveTo>
                  <a:lnTo>
                    <a:pt x="5545" y="8349"/>
                  </a:lnTo>
                  <a:lnTo>
                    <a:pt x="4159" y="8349"/>
                  </a:lnTo>
                  <a:lnTo>
                    <a:pt x="4159" y="7625"/>
                  </a:lnTo>
                  <a:close/>
                  <a:moveTo>
                    <a:pt x="7625" y="7656"/>
                  </a:moveTo>
                  <a:lnTo>
                    <a:pt x="7625" y="8349"/>
                  </a:lnTo>
                  <a:lnTo>
                    <a:pt x="6270" y="8349"/>
                  </a:lnTo>
                  <a:lnTo>
                    <a:pt x="6270" y="7656"/>
                  </a:lnTo>
                  <a:close/>
                  <a:moveTo>
                    <a:pt x="2111" y="8349"/>
                  </a:moveTo>
                  <a:lnTo>
                    <a:pt x="2111" y="9074"/>
                  </a:lnTo>
                  <a:lnTo>
                    <a:pt x="693" y="9074"/>
                  </a:lnTo>
                  <a:lnTo>
                    <a:pt x="693" y="8349"/>
                  </a:lnTo>
                  <a:close/>
                  <a:moveTo>
                    <a:pt x="11153" y="8349"/>
                  </a:moveTo>
                  <a:lnTo>
                    <a:pt x="11153" y="9074"/>
                  </a:lnTo>
                  <a:lnTo>
                    <a:pt x="9735" y="9074"/>
                  </a:lnTo>
                  <a:lnTo>
                    <a:pt x="9735" y="8349"/>
                  </a:lnTo>
                  <a:close/>
                  <a:moveTo>
                    <a:pt x="2111" y="9735"/>
                  </a:moveTo>
                  <a:lnTo>
                    <a:pt x="2111" y="11090"/>
                  </a:lnTo>
                  <a:lnTo>
                    <a:pt x="693" y="11090"/>
                  </a:lnTo>
                  <a:lnTo>
                    <a:pt x="693" y="9735"/>
                  </a:lnTo>
                  <a:close/>
                  <a:moveTo>
                    <a:pt x="8759" y="2048"/>
                  </a:moveTo>
                  <a:cubicBezTo>
                    <a:pt x="8948" y="2048"/>
                    <a:pt x="9105" y="2206"/>
                    <a:pt x="9105" y="2395"/>
                  </a:cubicBezTo>
                  <a:lnTo>
                    <a:pt x="9105" y="11090"/>
                  </a:lnTo>
                  <a:lnTo>
                    <a:pt x="7719" y="11090"/>
                  </a:lnTo>
                  <a:lnTo>
                    <a:pt x="7719" y="10082"/>
                  </a:lnTo>
                  <a:cubicBezTo>
                    <a:pt x="7719" y="9893"/>
                    <a:pt x="7562" y="9735"/>
                    <a:pt x="7373" y="9735"/>
                  </a:cubicBezTo>
                  <a:lnTo>
                    <a:pt x="4600" y="9735"/>
                  </a:lnTo>
                  <a:cubicBezTo>
                    <a:pt x="4411" y="9735"/>
                    <a:pt x="4254" y="9893"/>
                    <a:pt x="4254" y="10082"/>
                  </a:cubicBezTo>
                  <a:lnTo>
                    <a:pt x="4254" y="11090"/>
                  </a:lnTo>
                  <a:lnTo>
                    <a:pt x="2867" y="11090"/>
                  </a:lnTo>
                  <a:lnTo>
                    <a:pt x="2867" y="2395"/>
                  </a:lnTo>
                  <a:lnTo>
                    <a:pt x="2804" y="2395"/>
                  </a:lnTo>
                  <a:cubicBezTo>
                    <a:pt x="2804" y="2206"/>
                    <a:pt x="2962" y="2048"/>
                    <a:pt x="3151" y="2048"/>
                  </a:cubicBezTo>
                  <a:lnTo>
                    <a:pt x="3497" y="2048"/>
                  </a:lnTo>
                  <a:lnTo>
                    <a:pt x="3497" y="8696"/>
                  </a:lnTo>
                  <a:cubicBezTo>
                    <a:pt x="3497" y="8916"/>
                    <a:pt x="3655" y="9074"/>
                    <a:pt x="3875" y="9074"/>
                  </a:cubicBezTo>
                  <a:lnTo>
                    <a:pt x="8034" y="9074"/>
                  </a:lnTo>
                  <a:cubicBezTo>
                    <a:pt x="8223" y="9074"/>
                    <a:pt x="8381" y="8916"/>
                    <a:pt x="8381" y="8696"/>
                  </a:cubicBezTo>
                  <a:lnTo>
                    <a:pt x="8381" y="2048"/>
                  </a:lnTo>
                  <a:close/>
                  <a:moveTo>
                    <a:pt x="6963" y="10428"/>
                  </a:moveTo>
                  <a:lnTo>
                    <a:pt x="6963" y="11153"/>
                  </a:lnTo>
                  <a:lnTo>
                    <a:pt x="4884" y="11153"/>
                  </a:lnTo>
                  <a:lnTo>
                    <a:pt x="4884" y="10428"/>
                  </a:lnTo>
                  <a:close/>
                  <a:moveTo>
                    <a:pt x="11153" y="9767"/>
                  </a:moveTo>
                  <a:lnTo>
                    <a:pt x="11153" y="11153"/>
                  </a:lnTo>
                  <a:lnTo>
                    <a:pt x="9735" y="11153"/>
                  </a:lnTo>
                  <a:lnTo>
                    <a:pt x="9735" y="9767"/>
                  </a:lnTo>
                  <a:close/>
                  <a:moveTo>
                    <a:pt x="3812" y="0"/>
                  </a:moveTo>
                  <a:cubicBezTo>
                    <a:pt x="3623" y="0"/>
                    <a:pt x="3466" y="158"/>
                    <a:pt x="3466" y="347"/>
                  </a:cubicBezTo>
                  <a:lnTo>
                    <a:pt x="3466" y="1387"/>
                  </a:lnTo>
                  <a:lnTo>
                    <a:pt x="3119" y="1387"/>
                  </a:lnTo>
                  <a:cubicBezTo>
                    <a:pt x="2521" y="1387"/>
                    <a:pt x="2080" y="1859"/>
                    <a:pt x="2080" y="2395"/>
                  </a:cubicBezTo>
                  <a:lnTo>
                    <a:pt x="2080" y="4884"/>
                  </a:lnTo>
                  <a:lnTo>
                    <a:pt x="1009" y="4884"/>
                  </a:lnTo>
                  <a:cubicBezTo>
                    <a:pt x="441" y="4884"/>
                    <a:pt x="0" y="5356"/>
                    <a:pt x="0" y="5923"/>
                  </a:cubicBezTo>
                  <a:lnTo>
                    <a:pt x="0" y="11468"/>
                  </a:lnTo>
                  <a:cubicBezTo>
                    <a:pt x="0" y="11657"/>
                    <a:pt x="158" y="11815"/>
                    <a:pt x="347" y="11815"/>
                  </a:cubicBezTo>
                  <a:lnTo>
                    <a:pt x="11468" y="11815"/>
                  </a:lnTo>
                  <a:cubicBezTo>
                    <a:pt x="11657" y="11815"/>
                    <a:pt x="11815" y="11657"/>
                    <a:pt x="11815" y="11468"/>
                  </a:cubicBezTo>
                  <a:lnTo>
                    <a:pt x="11815" y="5923"/>
                  </a:lnTo>
                  <a:cubicBezTo>
                    <a:pt x="11846" y="5356"/>
                    <a:pt x="11374" y="4884"/>
                    <a:pt x="10775" y="4884"/>
                  </a:cubicBezTo>
                  <a:lnTo>
                    <a:pt x="9735" y="4884"/>
                  </a:lnTo>
                  <a:lnTo>
                    <a:pt x="9735" y="2395"/>
                  </a:lnTo>
                  <a:cubicBezTo>
                    <a:pt x="9735" y="1828"/>
                    <a:pt x="9263" y="1387"/>
                    <a:pt x="8696" y="1387"/>
                  </a:cubicBezTo>
                  <a:lnTo>
                    <a:pt x="8349" y="1387"/>
                  </a:lnTo>
                  <a:lnTo>
                    <a:pt x="8349" y="347"/>
                  </a:lnTo>
                  <a:cubicBezTo>
                    <a:pt x="8349" y="158"/>
                    <a:pt x="8192" y="0"/>
                    <a:pt x="800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0" name="Google Shape;7308;p53">
              <a:extLst>
                <a:ext uri="{FF2B5EF4-FFF2-40B4-BE49-F238E27FC236}">
                  <a16:creationId xmlns:a16="http://schemas.microsoft.com/office/drawing/2014/main" id="{245F471F-3B30-4A65-A37E-9AE1F84DC534}"/>
                </a:ext>
              </a:extLst>
            </xdr:cNvPr>
            <xdr:cNvSpPr/>
          </xdr:nvSpPr>
          <xdr:spPr>
            <a:xfrm>
              <a:off x="-23477250" y="2004100"/>
              <a:ext cx="53575" cy="53575"/>
            </a:xfrm>
            <a:custGeom>
              <a:avLst/>
              <a:gdLst/>
              <a:ahLst/>
              <a:cxnLst/>
              <a:rect l="l" t="t" r="r" b="b"/>
              <a:pathLst>
                <a:path w="2143" h="2143" extrusionOk="0">
                  <a:moveTo>
                    <a:pt x="1072" y="1"/>
                  </a:moveTo>
                  <a:cubicBezTo>
                    <a:pt x="851" y="1"/>
                    <a:pt x="694" y="158"/>
                    <a:pt x="694" y="379"/>
                  </a:cubicBezTo>
                  <a:lnTo>
                    <a:pt x="694" y="725"/>
                  </a:lnTo>
                  <a:lnTo>
                    <a:pt x="347" y="725"/>
                  </a:lnTo>
                  <a:cubicBezTo>
                    <a:pt x="158" y="725"/>
                    <a:pt x="1" y="883"/>
                    <a:pt x="1" y="1072"/>
                  </a:cubicBezTo>
                  <a:cubicBezTo>
                    <a:pt x="1" y="1292"/>
                    <a:pt x="158" y="1450"/>
                    <a:pt x="347" y="1450"/>
                  </a:cubicBezTo>
                  <a:lnTo>
                    <a:pt x="694" y="1450"/>
                  </a:lnTo>
                  <a:lnTo>
                    <a:pt x="694" y="1796"/>
                  </a:lnTo>
                  <a:cubicBezTo>
                    <a:pt x="694" y="1985"/>
                    <a:pt x="851" y="2143"/>
                    <a:pt x="1072" y="2143"/>
                  </a:cubicBezTo>
                  <a:cubicBezTo>
                    <a:pt x="1261" y="2143"/>
                    <a:pt x="1418" y="1985"/>
                    <a:pt x="1418" y="1796"/>
                  </a:cubicBezTo>
                  <a:lnTo>
                    <a:pt x="1418" y="1450"/>
                  </a:lnTo>
                  <a:lnTo>
                    <a:pt x="1765" y="1450"/>
                  </a:lnTo>
                  <a:cubicBezTo>
                    <a:pt x="1985" y="1450"/>
                    <a:pt x="2143" y="1292"/>
                    <a:pt x="2143" y="1072"/>
                  </a:cubicBezTo>
                  <a:cubicBezTo>
                    <a:pt x="2143" y="883"/>
                    <a:pt x="1985" y="725"/>
                    <a:pt x="1765" y="725"/>
                  </a:cubicBezTo>
                  <a:lnTo>
                    <a:pt x="1418" y="725"/>
                  </a:lnTo>
                  <a:lnTo>
                    <a:pt x="1418" y="379"/>
                  </a:lnTo>
                  <a:cubicBezTo>
                    <a:pt x="1418" y="158"/>
                    <a:pt x="1261" y="1"/>
                    <a:pt x="1072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71" name="Google Shape;7311;p53">
            <a:extLst>
              <a:ext uri="{FF2B5EF4-FFF2-40B4-BE49-F238E27FC236}">
                <a16:creationId xmlns:a16="http://schemas.microsoft.com/office/drawing/2014/main" id="{CF649E2E-3959-4AE9-994D-4416672BEFA3}"/>
              </a:ext>
            </a:extLst>
          </xdr:cNvPr>
          <xdr:cNvSpPr/>
        </xdr:nvSpPr>
        <xdr:spPr>
          <a:xfrm>
            <a:off x="2898187" y="5785926"/>
            <a:ext cx="680784" cy="672936"/>
          </a:xfrm>
          <a:custGeom>
            <a:avLst/>
            <a:gdLst/>
            <a:ahLst/>
            <a:cxnLst/>
            <a:rect l="l" t="t" r="r" b="b"/>
            <a:pathLst>
              <a:path w="11910" h="11847" extrusionOk="0">
                <a:moveTo>
                  <a:pt x="1104" y="693"/>
                </a:moveTo>
                <a:cubicBezTo>
                  <a:pt x="2521" y="693"/>
                  <a:pt x="3592" y="1702"/>
                  <a:pt x="3813" y="3371"/>
                </a:cubicBezTo>
                <a:lnTo>
                  <a:pt x="3939" y="4190"/>
                </a:lnTo>
                <a:lnTo>
                  <a:pt x="3781" y="4190"/>
                </a:lnTo>
                <a:cubicBezTo>
                  <a:pt x="3592" y="4190"/>
                  <a:pt x="3435" y="4190"/>
                  <a:pt x="3246" y="4222"/>
                </a:cubicBezTo>
                <a:lnTo>
                  <a:pt x="3151" y="3497"/>
                </a:lnTo>
                <a:cubicBezTo>
                  <a:pt x="2962" y="2143"/>
                  <a:pt x="2206" y="1418"/>
                  <a:pt x="1104" y="1418"/>
                </a:cubicBezTo>
                <a:cubicBezTo>
                  <a:pt x="915" y="1418"/>
                  <a:pt x="757" y="1260"/>
                  <a:pt x="757" y="1040"/>
                </a:cubicBezTo>
                <a:cubicBezTo>
                  <a:pt x="757" y="851"/>
                  <a:pt x="915" y="693"/>
                  <a:pt x="1104" y="693"/>
                </a:cubicBezTo>
                <a:close/>
                <a:moveTo>
                  <a:pt x="6617" y="3529"/>
                </a:moveTo>
                <a:cubicBezTo>
                  <a:pt x="7184" y="3529"/>
                  <a:pt x="7657" y="4001"/>
                  <a:pt x="7657" y="4568"/>
                </a:cubicBezTo>
                <a:lnTo>
                  <a:pt x="7657" y="5577"/>
                </a:lnTo>
                <a:lnTo>
                  <a:pt x="6774" y="5577"/>
                </a:lnTo>
                <a:lnTo>
                  <a:pt x="6554" y="5356"/>
                </a:lnTo>
                <a:lnTo>
                  <a:pt x="6522" y="5293"/>
                </a:lnTo>
                <a:cubicBezTo>
                  <a:pt x="6050" y="4820"/>
                  <a:pt x="5388" y="4474"/>
                  <a:pt x="4695" y="4316"/>
                </a:cubicBezTo>
                <a:lnTo>
                  <a:pt x="4569" y="3529"/>
                </a:lnTo>
                <a:close/>
                <a:moveTo>
                  <a:pt x="3466" y="4915"/>
                </a:moveTo>
                <a:lnTo>
                  <a:pt x="3466" y="5608"/>
                </a:lnTo>
                <a:cubicBezTo>
                  <a:pt x="3088" y="5671"/>
                  <a:pt x="2679" y="5860"/>
                  <a:pt x="2364" y="6081"/>
                </a:cubicBezTo>
                <a:lnTo>
                  <a:pt x="1860" y="5577"/>
                </a:lnTo>
                <a:cubicBezTo>
                  <a:pt x="2332" y="5230"/>
                  <a:pt x="2868" y="4978"/>
                  <a:pt x="3466" y="4915"/>
                </a:cubicBezTo>
                <a:close/>
                <a:moveTo>
                  <a:pt x="4191" y="4915"/>
                </a:moveTo>
                <a:cubicBezTo>
                  <a:pt x="4790" y="4978"/>
                  <a:pt x="5325" y="5230"/>
                  <a:pt x="5798" y="5577"/>
                </a:cubicBezTo>
                <a:lnTo>
                  <a:pt x="5294" y="6081"/>
                </a:lnTo>
                <a:cubicBezTo>
                  <a:pt x="4979" y="5860"/>
                  <a:pt x="4569" y="5703"/>
                  <a:pt x="4191" y="5608"/>
                </a:cubicBezTo>
                <a:lnTo>
                  <a:pt x="4191" y="4915"/>
                </a:lnTo>
                <a:close/>
                <a:moveTo>
                  <a:pt x="6270" y="6049"/>
                </a:moveTo>
                <a:cubicBezTo>
                  <a:pt x="6617" y="6522"/>
                  <a:pt x="6869" y="7057"/>
                  <a:pt x="6932" y="7656"/>
                </a:cubicBezTo>
                <a:lnTo>
                  <a:pt x="6239" y="7656"/>
                </a:lnTo>
                <a:cubicBezTo>
                  <a:pt x="6176" y="7278"/>
                  <a:pt x="5987" y="6868"/>
                  <a:pt x="5766" y="6553"/>
                </a:cubicBezTo>
                <a:lnTo>
                  <a:pt x="6270" y="6049"/>
                </a:lnTo>
                <a:close/>
                <a:moveTo>
                  <a:pt x="1387" y="6081"/>
                </a:moveTo>
                <a:lnTo>
                  <a:pt x="1891" y="6616"/>
                </a:lnTo>
                <a:cubicBezTo>
                  <a:pt x="1671" y="6931"/>
                  <a:pt x="1513" y="7309"/>
                  <a:pt x="1419" y="7719"/>
                </a:cubicBezTo>
                <a:lnTo>
                  <a:pt x="725" y="7719"/>
                </a:lnTo>
                <a:cubicBezTo>
                  <a:pt x="788" y="7057"/>
                  <a:pt x="1041" y="6522"/>
                  <a:pt x="1387" y="6081"/>
                </a:cubicBezTo>
                <a:close/>
                <a:moveTo>
                  <a:pt x="8792" y="6327"/>
                </a:moveTo>
                <a:cubicBezTo>
                  <a:pt x="9316" y="6327"/>
                  <a:pt x="9736" y="6806"/>
                  <a:pt x="9736" y="7341"/>
                </a:cubicBezTo>
                <a:lnTo>
                  <a:pt x="9736" y="7719"/>
                </a:lnTo>
                <a:lnTo>
                  <a:pt x="7657" y="7719"/>
                </a:lnTo>
                <a:cubicBezTo>
                  <a:pt x="7594" y="7183"/>
                  <a:pt x="7436" y="6774"/>
                  <a:pt x="7247" y="6333"/>
                </a:cubicBezTo>
                <a:lnTo>
                  <a:pt x="8696" y="6333"/>
                </a:lnTo>
                <a:cubicBezTo>
                  <a:pt x="8729" y="6329"/>
                  <a:pt x="8761" y="6327"/>
                  <a:pt x="8792" y="6327"/>
                </a:cubicBezTo>
                <a:close/>
                <a:moveTo>
                  <a:pt x="3813" y="6270"/>
                </a:moveTo>
                <a:cubicBezTo>
                  <a:pt x="4790" y="6270"/>
                  <a:pt x="5577" y="7057"/>
                  <a:pt x="5577" y="8034"/>
                </a:cubicBezTo>
                <a:cubicBezTo>
                  <a:pt x="5577" y="8979"/>
                  <a:pt x="4790" y="9767"/>
                  <a:pt x="3813" y="9767"/>
                </a:cubicBezTo>
                <a:cubicBezTo>
                  <a:pt x="2868" y="9767"/>
                  <a:pt x="2080" y="8979"/>
                  <a:pt x="2080" y="8034"/>
                </a:cubicBezTo>
                <a:cubicBezTo>
                  <a:pt x="2080" y="7057"/>
                  <a:pt x="2868" y="6270"/>
                  <a:pt x="3813" y="6270"/>
                </a:cubicBezTo>
                <a:close/>
                <a:moveTo>
                  <a:pt x="1419" y="8381"/>
                </a:moveTo>
                <a:cubicBezTo>
                  <a:pt x="1450" y="8759"/>
                  <a:pt x="1671" y="9168"/>
                  <a:pt x="1891" y="9483"/>
                </a:cubicBezTo>
                <a:lnTo>
                  <a:pt x="1387" y="9987"/>
                </a:lnTo>
                <a:cubicBezTo>
                  <a:pt x="1041" y="9515"/>
                  <a:pt x="788" y="8979"/>
                  <a:pt x="725" y="8381"/>
                </a:cubicBezTo>
                <a:close/>
                <a:moveTo>
                  <a:pt x="6932" y="8381"/>
                </a:moveTo>
                <a:cubicBezTo>
                  <a:pt x="6869" y="8979"/>
                  <a:pt x="6617" y="9515"/>
                  <a:pt x="6270" y="9987"/>
                </a:cubicBezTo>
                <a:lnTo>
                  <a:pt x="5766" y="9483"/>
                </a:lnTo>
                <a:cubicBezTo>
                  <a:pt x="5987" y="9168"/>
                  <a:pt x="6144" y="8759"/>
                  <a:pt x="6239" y="8381"/>
                </a:cubicBezTo>
                <a:close/>
                <a:moveTo>
                  <a:pt x="5294" y="9956"/>
                </a:moveTo>
                <a:lnTo>
                  <a:pt x="5798" y="10460"/>
                </a:lnTo>
                <a:cubicBezTo>
                  <a:pt x="5357" y="10806"/>
                  <a:pt x="4821" y="11058"/>
                  <a:pt x="4191" y="11121"/>
                </a:cubicBezTo>
                <a:lnTo>
                  <a:pt x="4191" y="10428"/>
                </a:lnTo>
                <a:cubicBezTo>
                  <a:pt x="4569" y="10397"/>
                  <a:pt x="4979" y="10176"/>
                  <a:pt x="5294" y="9956"/>
                </a:cubicBezTo>
                <a:close/>
                <a:moveTo>
                  <a:pt x="2364" y="9987"/>
                </a:moveTo>
                <a:cubicBezTo>
                  <a:pt x="2679" y="10208"/>
                  <a:pt x="3088" y="10397"/>
                  <a:pt x="3466" y="10460"/>
                </a:cubicBezTo>
                <a:lnTo>
                  <a:pt x="3466" y="11184"/>
                </a:lnTo>
                <a:cubicBezTo>
                  <a:pt x="2868" y="11090"/>
                  <a:pt x="2332" y="10838"/>
                  <a:pt x="1860" y="10491"/>
                </a:cubicBezTo>
                <a:lnTo>
                  <a:pt x="2364" y="9987"/>
                </a:lnTo>
                <a:close/>
                <a:moveTo>
                  <a:pt x="9389" y="10460"/>
                </a:moveTo>
                <a:cubicBezTo>
                  <a:pt x="9578" y="10460"/>
                  <a:pt x="9736" y="10617"/>
                  <a:pt x="9736" y="10806"/>
                </a:cubicBezTo>
                <a:cubicBezTo>
                  <a:pt x="9736" y="10995"/>
                  <a:pt x="9578" y="11184"/>
                  <a:pt x="9389" y="11184"/>
                </a:cubicBezTo>
                <a:cubicBezTo>
                  <a:pt x="9169" y="11184"/>
                  <a:pt x="9011" y="10995"/>
                  <a:pt x="9011" y="10806"/>
                </a:cubicBezTo>
                <a:cubicBezTo>
                  <a:pt x="9011" y="10617"/>
                  <a:pt x="9169" y="10460"/>
                  <a:pt x="9389" y="10460"/>
                </a:cubicBezTo>
                <a:close/>
                <a:moveTo>
                  <a:pt x="1104" y="0"/>
                </a:moveTo>
                <a:cubicBezTo>
                  <a:pt x="505" y="0"/>
                  <a:pt x="95" y="473"/>
                  <a:pt x="95" y="1008"/>
                </a:cubicBezTo>
                <a:cubicBezTo>
                  <a:pt x="95" y="1544"/>
                  <a:pt x="568" y="2048"/>
                  <a:pt x="1104" y="2048"/>
                </a:cubicBezTo>
                <a:cubicBezTo>
                  <a:pt x="2049" y="2048"/>
                  <a:pt x="2364" y="2867"/>
                  <a:pt x="2490" y="3529"/>
                </a:cubicBezTo>
                <a:lnTo>
                  <a:pt x="2616" y="4348"/>
                </a:lnTo>
                <a:cubicBezTo>
                  <a:pt x="2049" y="4537"/>
                  <a:pt x="1576" y="4852"/>
                  <a:pt x="1167" y="5262"/>
                </a:cubicBezTo>
                <a:lnTo>
                  <a:pt x="1104" y="5293"/>
                </a:lnTo>
                <a:cubicBezTo>
                  <a:pt x="442" y="5955"/>
                  <a:pt x="1" y="6900"/>
                  <a:pt x="1" y="7971"/>
                </a:cubicBezTo>
                <a:cubicBezTo>
                  <a:pt x="1" y="9011"/>
                  <a:pt x="442" y="9956"/>
                  <a:pt x="1104" y="10649"/>
                </a:cubicBezTo>
                <a:lnTo>
                  <a:pt x="1167" y="10680"/>
                </a:lnTo>
                <a:lnTo>
                  <a:pt x="1198" y="10743"/>
                </a:lnTo>
                <a:cubicBezTo>
                  <a:pt x="1860" y="11405"/>
                  <a:pt x="2805" y="11846"/>
                  <a:pt x="3876" y="11846"/>
                </a:cubicBezTo>
                <a:cubicBezTo>
                  <a:pt x="4884" y="11846"/>
                  <a:pt x="5829" y="11405"/>
                  <a:pt x="6554" y="10743"/>
                </a:cubicBezTo>
                <a:lnTo>
                  <a:pt x="6585" y="10680"/>
                </a:lnTo>
                <a:lnTo>
                  <a:pt x="6617" y="10649"/>
                </a:lnTo>
                <a:cubicBezTo>
                  <a:pt x="7216" y="10019"/>
                  <a:pt x="7625" y="9231"/>
                  <a:pt x="7688" y="8318"/>
                </a:cubicBezTo>
                <a:lnTo>
                  <a:pt x="9106" y="8318"/>
                </a:lnTo>
                <a:lnTo>
                  <a:pt x="9106" y="9798"/>
                </a:lnTo>
                <a:cubicBezTo>
                  <a:pt x="8728" y="9956"/>
                  <a:pt x="8381" y="10302"/>
                  <a:pt x="8381" y="10775"/>
                </a:cubicBezTo>
                <a:cubicBezTo>
                  <a:pt x="8381" y="11373"/>
                  <a:pt x="8854" y="11783"/>
                  <a:pt x="9421" y="11783"/>
                </a:cubicBezTo>
                <a:cubicBezTo>
                  <a:pt x="9862" y="11783"/>
                  <a:pt x="10240" y="11531"/>
                  <a:pt x="10398" y="11090"/>
                </a:cubicBezTo>
                <a:lnTo>
                  <a:pt x="11532" y="11090"/>
                </a:lnTo>
                <a:cubicBezTo>
                  <a:pt x="11752" y="11090"/>
                  <a:pt x="11910" y="10932"/>
                  <a:pt x="11910" y="10743"/>
                </a:cubicBezTo>
                <a:cubicBezTo>
                  <a:pt x="11910" y="10523"/>
                  <a:pt x="11689" y="10460"/>
                  <a:pt x="11500" y="10460"/>
                </a:cubicBezTo>
                <a:lnTo>
                  <a:pt x="10366" y="10460"/>
                </a:lnTo>
                <a:cubicBezTo>
                  <a:pt x="10240" y="10176"/>
                  <a:pt x="10019" y="9956"/>
                  <a:pt x="9736" y="9830"/>
                </a:cubicBezTo>
                <a:lnTo>
                  <a:pt x="9736" y="8381"/>
                </a:lnTo>
                <a:lnTo>
                  <a:pt x="10807" y="8381"/>
                </a:lnTo>
                <a:cubicBezTo>
                  <a:pt x="10996" y="8381"/>
                  <a:pt x="11154" y="8223"/>
                  <a:pt x="11154" y="8034"/>
                </a:cubicBezTo>
                <a:cubicBezTo>
                  <a:pt x="11154" y="7813"/>
                  <a:pt x="10996" y="7656"/>
                  <a:pt x="10807" y="7656"/>
                </a:cubicBezTo>
                <a:lnTo>
                  <a:pt x="10461" y="7656"/>
                </a:lnTo>
                <a:lnTo>
                  <a:pt x="10461" y="7309"/>
                </a:lnTo>
                <a:cubicBezTo>
                  <a:pt x="10461" y="6364"/>
                  <a:pt x="9673" y="5577"/>
                  <a:pt x="8728" y="5577"/>
                </a:cubicBezTo>
                <a:lnTo>
                  <a:pt x="8350" y="5577"/>
                </a:lnTo>
                <a:lnTo>
                  <a:pt x="8350" y="4568"/>
                </a:lnTo>
                <a:cubicBezTo>
                  <a:pt x="8350" y="3623"/>
                  <a:pt x="7562" y="2836"/>
                  <a:pt x="6617" y="2836"/>
                </a:cubicBezTo>
                <a:lnTo>
                  <a:pt x="4443" y="2836"/>
                </a:lnTo>
                <a:cubicBezTo>
                  <a:pt x="4254" y="2048"/>
                  <a:pt x="3907" y="1418"/>
                  <a:pt x="3403" y="882"/>
                </a:cubicBezTo>
                <a:cubicBezTo>
                  <a:pt x="2773" y="315"/>
                  <a:pt x="1986" y="0"/>
                  <a:pt x="1104" y="0"/>
                </a:cubicBezTo>
                <a:close/>
              </a:path>
            </a:pathLst>
          </a:custGeom>
          <a:solidFill>
            <a:schemeClr val="accent2">
              <a:lumMod val="75000"/>
            </a:schemeClr>
          </a:solidFill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176" name="Google Shape;11740;p67">
            <a:extLst>
              <a:ext uri="{FF2B5EF4-FFF2-40B4-BE49-F238E27FC236}">
                <a16:creationId xmlns:a16="http://schemas.microsoft.com/office/drawing/2014/main" id="{3B007A68-809D-41EF-B8C2-1C7AEC2EB654}"/>
              </a:ext>
            </a:extLst>
          </xdr:cNvPr>
          <xdr:cNvGrpSpPr/>
        </xdr:nvGrpSpPr>
        <xdr:grpSpPr>
          <a:xfrm>
            <a:off x="5101869" y="7979560"/>
            <a:ext cx="590959" cy="659564"/>
            <a:chOff x="685475" y="2318350"/>
            <a:chExt cx="297750" cy="296200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77" name="Google Shape;11741;p67">
              <a:extLst>
                <a:ext uri="{FF2B5EF4-FFF2-40B4-BE49-F238E27FC236}">
                  <a16:creationId xmlns:a16="http://schemas.microsoft.com/office/drawing/2014/main" id="{C99FEEED-CD0C-4D0E-ACAD-BDAD9B8CC229}"/>
                </a:ext>
              </a:extLst>
            </xdr:cNvPr>
            <xdr:cNvSpPr/>
          </xdr:nvSpPr>
          <xdr:spPr>
            <a:xfrm>
              <a:off x="685475" y="2371925"/>
              <a:ext cx="142600" cy="241975"/>
            </a:xfrm>
            <a:custGeom>
              <a:avLst/>
              <a:gdLst/>
              <a:ahLst/>
              <a:cxnLst/>
              <a:rect l="l" t="t" r="r" b="b"/>
              <a:pathLst>
                <a:path w="5704" h="9679" extrusionOk="0">
                  <a:moveTo>
                    <a:pt x="2080" y="662"/>
                  </a:moveTo>
                  <a:cubicBezTo>
                    <a:pt x="2458" y="662"/>
                    <a:pt x="2773" y="977"/>
                    <a:pt x="2773" y="1387"/>
                  </a:cubicBezTo>
                  <a:cubicBezTo>
                    <a:pt x="2773" y="1765"/>
                    <a:pt x="2458" y="2080"/>
                    <a:pt x="2080" y="2080"/>
                  </a:cubicBezTo>
                  <a:cubicBezTo>
                    <a:pt x="1671" y="2080"/>
                    <a:pt x="1356" y="1765"/>
                    <a:pt x="1356" y="1387"/>
                  </a:cubicBezTo>
                  <a:cubicBezTo>
                    <a:pt x="1356" y="977"/>
                    <a:pt x="1734" y="662"/>
                    <a:pt x="2080" y="662"/>
                  </a:cubicBezTo>
                  <a:close/>
                  <a:moveTo>
                    <a:pt x="2962" y="6900"/>
                  </a:moveTo>
                  <a:lnTo>
                    <a:pt x="3120" y="7593"/>
                  </a:lnTo>
                  <a:lnTo>
                    <a:pt x="1135" y="7593"/>
                  </a:lnTo>
                  <a:lnTo>
                    <a:pt x="1293" y="6900"/>
                  </a:lnTo>
                  <a:close/>
                  <a:moveTo>
                    <a:pt x="1742" y="2767"/>
                  </a:moveTo>
                  <a:cubicBezTo>
                    <a:pt x="1866" y="2767"/>
                    <a:pt x="1991" y="2831"/>
                    <a:pt x="2049" y="2962"/>
                  </a:cubicBezTo>
                  <a:lnTo>
                    <a:pt x="2553" y="3938"/>
                  </a:lnTo>
                  <a:cubicBezTo>
                    <a:pt x="2584" y="4064"/>
                    <a:pt x="2742" y="4127"/>
                    <a:pt x="2868" y="4127"/>
                  </a:cubicBezTo>
                  <a:lnTo>
                    <a:pt x="3813" y="4127"/>
                  </a:lnTo>
                  <a:cubicBezTo>
                    <a:pt x="4002" y="4127"/>
                    <a:pt x="4159" y="4285"/>
                    <a:pt x="4159" y="4474"/>
                  </a:cubicBezTo>
                  <a:cubicBezTo>
                    <a:pt x="4159" y="4695"/>
                    <a:pt x="4002" y="4852"/>
                    <a:pt x="3813" y="4852"/>
                  </a:cubicBezTo>
                  <a:lnTo>
                    <a:pt x="2427" y="4852"/>
                  </a:lnTo>
                  <a:cubicBezTo>
                    <a:pt x="2301" y="4852"/>
                    <a:pt x="2175" y="4758"/>
                    <a:pt x="2112" y="4631"/>
                  </a:cubicBezTo>
                  <a:cubicBezTo>
                    <a:pt x="2042" y="4515"/>
                    <a:pt x="1919" y="4450"/>
                    <a:pt x="1784" y="4450"/>
                  </a:cubicBezTo>
                  <a:cubicBezTo>
                    <a:pt x="1737" y="4450"/>
                    <a:pt x="1688" y="4458"/>
                    <a:pt x="1639" y="4474"/>
                  </a:cubicBezTo>
                  <a:cubicBezTo>
                    <a:pt x="1482" y="4568"/>
                    <a:pt x="1387" y="4758"/>
                    <a:pt x="1482" y="4947"/>
                  </a:cubicBezTo>
                  <a:cubicBezTo>
                    <a:pt x="1671" y="5325"/>
                    <a:pt x="2017" y="5545"/>
                    <a:pt x="2427" y="5545"/>
                  </a:cubicBezTo>
                  <a:lnTo>
                    <a:pt x="3813" y="5545"/>
                  </a:lnTo>
                  <a:cubicBezTo>
                    <a:pt x="3970" y="5545"/>
                    <a:pt x="4128" y="5671"/>
                    <a:pt x="4159" y="5829"/>
                  </a:cubicBezTo>
                  <a:lnTo>
                    <a:pt x="4853" y="8570"/>
                  </a:lnTo>
                  <a:cubicBezTo>
                    <a:pt x="4916" y="8790"/>
                    <a:pt x="4790" y="8979"/>
                    <a:pt x="4632" y="9011"/>
                  </a:cubicBezTo>
                  <a:cubicBezTo>
                    <a:pt x="4608" y="9015"/>
                    <a:pt x="4584" y="9017"/>
                    <a:pt x="4560" y="9017"/>
                  </a:cubicBezTo>
                  <a:cubicBezTo>
                    <a:pt x="4403" y="9017"/>
                    <a:pt x="4273" y="8927"/>
                    <a:pt x="4191" y="8790"/>
                  </a:cubicBezTo>
                  <a:lnTo>
                    <a:pt x="3655" y="6522"/>
                  </a:lnTo>
                  <a:cubicBezTo>
                    <a:pt x="3592" y="6364"/>
                    <a:pt x="3498" y="6270"/>
                    <a:pt x="3277" y="6270"/>
                  </a:cubicBezTo>
                  <a:lnTo>
                    <a:pt x="1040" y="6270"/>
                  </a:lnTo>
                  <a:cubicBezTo>
                    <a:pt x="914" y="6270"/>
                    <a:pt x="851" y="6207"/>
                    <a:pt x="757" y="6144"/>
                  </a:cubicBezTo>
                  <a:cubicBezTo>
                    <a:pt x="694" y="5986"/>
                    <a:pt x="694" y="5892"/>
                    <a:pt x="694" y="5797"/>
                  </a:cubicBezTo>
                  <a:lnTo>
                    <a:pt x="1419" y="3025"/>
                  </a:lnTo>
                  <a:cubicBezTo>
                    <a:pt x="1453" y="2855"/>
                    <a:pt x="1597" y="2767"/>
                    <a:pt x="1742" y="2767"/>
                  </a:cubicBezTo>
                  <a:close/>
                  <a:moveTo>
                    <a:pt x="2143" y="0"/>
                  </a:moveTo>
                  <a:cubicBezTo>
                    <a:pt x="1419" y="0"/>
                    <a:pt x="788" y="630"/>
                    <a:pt x="788" y="1387"/>
                  </a:cubicBezTo>
                  <a:cubicBezTo>
                    <a:pt x="788" y="1733"/>
                    <a:pt x="946" y="2080"/>
                    <a:pt x="1135" y="2332"/>
                  </a:cubicBezTo>
                  <a:cubicBezTo>
                    <a:pt x="977" y="2426"/>
                    <a:pt x="851" y="2647"/>
                    <a:pt x="788" y="2867"/>
                  </a:cubicBezTo>
                  <a:lnTo>
                    <a:pt x="64" y="5640"/>
                  </a:lnTo>
                  <a:cubicBezTo>
                    <a:pt x="1" y="5955"/>
                    <a:pt x="64" y="6270"/>
                    <a:pt x="253" y="6522"/>
                  </a:cubicBezTo>
                  <a:cubicBezTo>
                    <a:pt x="347" y="6648"/>
                    <a:pt x="473" y="6774"/>
                    <a:pt x="631" y="6805"/>
                  </a:cubicBezTo>
                  <a:lnTo>
                    <a:pt x="32" y="9263"/>
                  </a:lnTo>
                  <a:cubicBezTo>
                    <a:pt x="1" y="9452"/>
                    <a:pt x="95" y="9609"/>
                    <a:pt x="253" y="9672"/>
                  </a:cubicBezTo>
                  <a:cubicBezTo>
                    <a:pt x="281" y="9676"/>
                    <a:pt x="309" y="9678"/>
                    <a:pt x="335" y="9678"/>
                  </a:cubicBezTo>
                  <a:cubicBezTo>
                    <a:pt x="513" y="9678"/>
                    <a:pt x="639" y="9589"/>
                    <a:pt x="694" y="9452"/>
                  </a:cubicBezTo>
                  <a:lnTo>
                    <a:pt x="977" y="8318"/>
                  </a:lnTo>
                  <a:lnTo>
                    <a:pt x="3372" y="8318"/>
                  </a:lnTo>
                  <a:lnTo>
                    <a:pt x="3529" y="8885"/>
                  </a:lnTo>
                  <a:cubicBezTo>
                    <a:pt x="3661" y="9359"/>
                    <a:pt x="4079" y="9679"/>
                    <a:pt x="4526" y="9679"/>
                  </a:cubicBezTo>
                  <a:cubicBezTo>
                    <a:pt x="4613" y="9679"/>
                    <a:pt x="4702" y="9667"/>
                    <a:pt x="4790" y="9641"/>
                  </a:cubicBezTo>
                  <a:cubicBezTo>
                    <a:pt x="5357" y="9483"/>
                    <a:pt x="5703" y="8916"/>
                    <a:pt x="5546" y="8381"/>
                  </a:cubicBezTo>
                  <a:lnTo>
                    <a:pt x="4821" y="5640"/>
                  </a:lnTo>
                  <a:cubicBezTo>
                    <a:pt x="4790" y="5482"/>
                    <a:pt x="4727" y="5325"/>
                    <a:pt x="4601" y="5199"/>
                  </a:cubicBezTo>
                  <a:cubicBezTo>
                    <a:pt x="4758" y="5010"/>
                    <a:pt x="4884" y="4758"/>
                    <a:pt x="4884" y="4474"/>
                  </a:cubicBezTo>
                  <a:cubicBezTo>
                    <a:pt x="4884" y="3907"/>
                    <a:pt x="4412" y="3466"/>
                    <a:pt x="3844" y="3466"/>
                  </a:cubicBezTo>
                  <a:lnTo>
                    <a:pt x="3088" y="3466"/>
                  </a:lnTo>
                  <a:lnTo>
                    <a:pt x="2710" y="2647"/>
                  </a:lnTo>
                  <a:cubicBezTo>
                    <a:pt x="3183" y="2395"/>
                    <a:pt x="3529" y="1922"/>
                    <a:pt x="3529" y="1387"/>
                  </a:cubicBezTo>
                  <a:cubicBezTo>
                    <a:pt x="3529" y="630"/>
                    <a:pt x="2899" y="0"/>
                    <a:pt x="214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8" name="Google Shape;11742;p67">
              <a:extLst>
                <a:ext uri="{FF2B5EF4-FFF2-40B4-BE49-F238E27FC236}">
                  <a16:creationId xmlns:a16="http://schemas.microsoft.com/office/drawing/2014/main" id="{6C422973-4997-4BC7-AFB8-98D2D435EB0E}"/>
                </a:ext>
              </a:extLst>
            </xdr:cNvPr>
            <xdr:cNvSpPr/>
          </xdr:nvSpPr>
          <xdr:spPr>
            <a:xfrm>
              <a:off x="839850" y="2371925"/>
              <a:ext cx="143375" cy="242625"/>
            </a:xfrm>
            <a:custGeom>
              <a:avLst/>
              <a:gdLst/>
              <a:ahLst/>
              <a:cxnLst/>
              <a:rect l="l" t="t" r="r" b="b"/>
              <a:pathLst>
                <a:path w="5735" h="9705" extrusionOk="0">
                  <a:moveTo>
                    <a:pt x="3624" y="662"/>
                  </a:moveTo>
                  <a:cubicBezTo>
                    <a:pt x="4002" y="662"/>
                    <a:pt x="4317" y="977"/>
                    <a:pt x="4317" y="1355"/>
                  </a:cubicBezTo>
                  <a:cubicBezTo>
                    <a:pt x="4317" y="1765"/>
                    <a:pt x="4002" y="2080"/>
                    <a:pt x="3624" y="2080"/>
                  </a:cubicBezTo>
                  <a:cubicBezTo>
                    <a:pt x="3214" y="2080"/>
                    <a:pt x="2899" y="1765"/>
                    <a:pt x="2899" y="1355"/>
                  </a:cubicBezTo>
                  <a:cubicBezTo>
                    <a:pt x="2899" y="977"/>
                    <a:pt x="3214" y="662"/>
                    <a:pt x="3624" y="662"/>
                  </a:cubicBezTo>
                  <a:close/>
                  <a:moveTo>
                    <a:pt x="4317" y="6900"/>
                  </a:moveTo>
                  <a:lnTo>
                    <a:pt x="4474" y="7593"/>
                  </a:lnTo>
                  <a:lnTo>
                    <a:pt x="2490" y="7593"/>
                  </a:lnTo>
                  <a:lnTo>
                    <a:pt x="2647" y="6900"/>
                  </a:lnTo>
                  <a:close/>
                  <a:moveTo>
                    <a:pt x="3962" y="2731"/>
                  </a:moveTo>
                  <a:cubicBezTo>
                    <a:pt x="4108" y="2731"/>
                    <a:pt x="4250" y="2818"/>
                    <a:pt x="4285" y="2993"/>
                  </a:cubicBezTo>
                  <a:lnTo>
                    <a:pt x="4979" y="5734"/>
                  </a:lnTo>
                  <a:cubicBezTo>
                    <a:pt x="5010" y="6018"/>
                    <a:pt x="4853" y="6207"/>
                    <a:pt x="4632" y="6207"/>
                  </a:cubicBezTo>
                  <a:lnTo>
                    <a:pt x="2395" y="6207"/>
                  </a:lnTo>
                  <a:cubicBezTo>
                    <a:pt x="2238" y="6207"/>
                    <a:pt x="2080" y="6333"/>
                    <a:pt x="2049" y="6490"/>
                  </a:cubicBezTo>
                  <a:lnTo>
                    <a:pt x="1482" y="8727"/>
                  </a:lnTo>
                  <a:cubicBezTo>
                    <a:pt x="1456" y="8883"/>
                    <a:pt x="1323" y="8996"/>
                    <a:pt x="1154" y="8996"/>
                  </a:cubicBezTo>
                  <a:cubicBezTo>
                    <a:pt x="1118" y="8996"/>
                    <a:pt x="1080" y="8990"/>
                    <a:pt x="1040" y="8979"/>
                  </a:cubicBezTo>
                  <a:cubicBezTo>
                    <a:pt x="851" y="8916"/>
                    <a:pt x="725" y="8727"/>
                    <a:pt x="820" y="8538"/>
                  </a:cubicBezTo>
                  <a:lnTo>
                    <a:pt x="1513" y="5766"/>
                  </a:lnTo>
                  <a:cubicBezTo>
                    <a:pt x="1576" y="5608"/>
                    <a:pt x="1671" y="5514"/>
                    <a:pt x="1891" y="5514"/>
                  </a:cubicBezTo>
                  <a:lnTo>
                    <a:pt x="3246" y="5514"/>
                  </a:lnTo>
                  <a:cubicBezTo>
                    <a:pt x="3655" y="5514"/>
                    <a:pt x="4002" y="5262"/>
                    <a:pt x="4222" y="4915"/>
                  </a:cubicBezTo>
                  <a:cubicBezTo>
                    <a:pt x="4285" y="4758"/>
                    <a:pt x="4222" y="4537"/>
                    <a:pt x="4033" y="4442"/>
                  </a:cubicBezTo>
                  <a:cubicBezTo>
                    <a:pt x="3993" y="4426"/>
                    <a:pt x="3948" y="4418"/>
                    <a:pt x="3902" y="4418"/>
                  </a:cubicBezTo>
                  <a:cubicBezTo>
                    <a:pt x="3770" y="4418"/>
                    <a:pt x="3631" y="4483"/>
                    <a:pt x="3561" y="4600"/>
                  </a:cubicBezTo>
                  <a:cubicBezTo>
                    <a:pt x="3529" y="4726"/>
                    <a:pt x="3372" y="4789"/>
                    <a:pt x="3246" y="4789"/>
                  </a:cubicBezTo>
                  <a:lnTo>
                    <a:pt x="1891" y="4789"/>
                  </a:lnTo>
                  <a:cubicBezTo>
                    <a:pt x="1671" y="4789"/>
                    <a:pt x="1513" y="4631"/>
                    <a:pt x="1513" y="4442"/>
                  </a:cubicBezTo>
                  <a:cubicBezTo>
                    <a:pt x="1513" y="4253"/>
                    <a:pt x="1671" y="4096"/>
                    <a:pt x="1891" y="4096"/>
                  </a:cubicBezTo>
                  <a:lnTo>
                    <a:pt x="2836" y="4096"/>
                  </a:lnTo>
                  <a:cubicBezTo>
                    <a:pt x="2931" y="4096"/>
                    <a:pt x="3057" y="4001"/>
                    <a:pt x="3151" y="3907"/>
                  </a:cubicBezTo>
                  <a:cubicBezTo>
                    <a:pt x="3151" y="3844"/>
                    <a:pt x="3655" y="2899"/>
                    <a:pt x="3655" y="2899"/>
                  </a:cubicBezTo>
                  <a:cubicBezTo>
                    <a:pt x="3725" y="2787"/>
                    <a:pt x="3845" y="2731"/>
                    <a:pt x="3962" y="2731"/>
                  </a:cubicBezTo>
                  <a:close/>
                  <a:moveTo>
                    <a:pt x="3529" y="0"/>
                  </a:moveTo>
                  <a:cubicBezTo>
                    <a:pt x="2805" y="0"/>
                    <a:pt x="2175" y="630"/>
                    <a:pt x="2175" y="1355"/>
                  </a:cubicBezTo>
                  <a:cubicBezTo>
                    <a:pt x="2175" y="1922"/>
                    <a:pt x="2490" y="2395"/>
                    <a:pt x="2994" y="2615"/>
                  </a:cubicBezTo>
                  <a:lnTo>
                    <a:pt x="2584" y="3466"/>
                  </a:lnTo>
                  <a:lnTo>
                    <a:pt x="1860" y="3466"/>
                  </a:lnTo>
                  <a:cubicBezTo>
                    <a:pt x="1261" y="3466"/>
                    <a:pt x="820" y="3938"/>
                    <a:pt x="820" y="4474"/>
                  </a:cubicBezTo>
                  <a:cubicBezTo>
                    <a:pt x="820" y="4758"/>
                    <a:pt x="946" y="4978"/>
                    <a:pt x="1103" y="5199"/>
                  </a:cubicBezTo>
                  <a:cubicBezTo>
                    <a:pt x="977" y="5325"/>
                    <a:pt x="914" y="5451"/>
                    <a:pt x="851" y="5608"/>
                  </a:cubicBezTo>
                  <a:lnTo>
                    <a:pt x="158" y="8381"/>
                  </a:lnTo>
                  <a:cubicBezTo>
                    <a:pt x="1" y="8916"/>
                    <a:pt x="347" y="9483"/>
                    <a:pt x="914" y="9641"/>
                  </a:cubicBezTo>
                  <a:cubicBezTo>
                    <a:pt x="1002" y="9667"/>
                    <a:pt x="1091" y="9679"/>
                    <a:pt x="1178" y="9679"/>
                  </a:cubicBezTo>
                  <a:cubicBezTo>
                    <a:pt x="1624" y="9679"/>
                    <a:pt x="2038" y="9359"/>
                    <a:pt x="2143" y="8885"/>
                  </a:cubicBezTo>
                  <a:lnTo>
                    <a:pt x="2332" y="8286"/>
                  </a:lnTo>
                  <a:lnTo>
                    <a:pt x="4695" y="8286"/>
                  </a:lnTo>
                  <a:lnTo>
                    <a:pt x="4947" y="9452"/>
                  </a:lnTo>
                  <a:cubicBezTo>
                    <a:pt x="4995" y="9597"/>
                    <a:pt x="5118" y="9704"/>
                    <a:pt x="5257" y="9704"/>
                  </a:cubicBezTo>
                  <a:cubicBezTo>
                    <a:pt x="5300" y="9704"/>
                    <a:pt x="5344" y="9694"/>
                    <a:pt x="5388" y="9672"/>
                  </a:cubicBezTo>
                  <a:cubicBezTo>
                    <a:pt x="5577" y="9641"/>
                    <a:pt x="5703" y="9452"/>
                    <a:pt x="5609" y="9231"/>
                  </a:cubicBezTo>
                  <a:lnTo>
                    <a:pt x="5042" y="6805"/>
                  </a:lnTo>
                  <a:cubicBezTo>
                    <a:pt x="5514" y="6616"/>
                    <a:pt x="5735" y="6144"/>
                    <a:pt x="5640" y="5640"/>
                  </a:cubicBezTo>
                  <a:lnTo>
                    <a:pt x="4916" y="2867"/>
                  </a:lnTo>
                  <a:cubicBezTo>
                    <a:pt x="4884" y="2647"/>
                    <a:pt x="4758" y="2489"/>
                    <a:pt x="4569" y="2332"/>
                  </a:cubicBezTo>
                  <a:cubicBezTo>
                    <a:pt x="4790" y="2080"/>
                    <a:pt x="4916" y="1733"/>
                    <a:pt x="4916" y="1355"/>
                  </a:cubicBezTo>
                  <a:cubicBezTo>
                    <a:pt x="4916" y="630"/>
                    <a:pt x="4285" y="0"/>
                    <a:pt x="3529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79" name="Google Shape;11743;p67">
              <a:extLst>
                <a:ext uri="{FF2B5EF4-FFF2-40B4-BE49-F238E27FC236}">
                  <a16:creationId xmlns:a16="http://schemas.microsoft.com/office/drawing/2014/main" id="{5D2E4DBF-E5AE-478B-826A-E44737B4E632}"/>
                </a:ext>
              </a:extLst>
            </xdr:cNvPr>
            <xdr:cNvSpPr/>
          </xdr:nvSpPr>
          <xdr:spPr>
            <a:xfrm>
              <a:off x="772900" y="2318350"/>
              <a:ext cx="122125" cy="105075"/>
            </a:xfrm>
            <a:custGeom>
              <a:avLst/>
              <a:gdLst/>
              <a:ahLst/>
              <a:cxnLst/>
              <a:rect l="l" t="t" r="r" b="b"/>
              <a:pathLst>
                <a:path w="4885" h="4203" extrusionOk="0">
                  <a:moveTo>
                    <a:pt x="3844" y="631"/>
                  </a:moveTo>
                  <a:cubicBezTo>
                    <a:pt x="4034" y="631"/>
                    <a:pt x="4223" y="789"/>
                    <a:pt x="4223" y="978"/>
                  </a:cubicBezTo>
                  <a:lnTo>
                    <a:pt x="4223" y="1734"/>
                  </a:lnTo>
                  <a:cubicBezTo>
                    <a:pt x="4223" y="1923"/>
                    <a:pt x="4034" y="2112"/>
                    <a:pt x="3844" y="2112"/>
                  </a:cubicBezTo>
                  <a:cubicBezTo>
                    <a:pt x="3655" y="2143"/>
                    <a:pt x="3498" y="2301"/>
                    <a:pt x="3498" y="2458"/>
                  </a:cubicBezTo>
                  <a:lnTo>
                    <a:pt x="3498" y="2994"/>
                  </a:lnTo>
                  <a:lnTo>
                    <a:pt x="2679" y="2206"/>
                  </a:lnTo>
                  <a:cubicBezTo>
                    <a:pt x="2584" y="2143"/>
                    <a:pt x="2521" y="2112"/>
                    <a:pt x="2427" y="2112"/>
                  </a:cubicBezTo>
                  <a:lnTo>
                    <a:pt x="1009" y="2112"/>
                  </a:lnTo>
                  <a:cubicBezTo>
                    <a:pt x="820" y="2112"/>
                    <a:pt x="662" y="1923"/>
                    <a:pt x="662" y="1734"/>
                  </a:cubicBezTo>
                  <a:lnTo>
                    <a:pt x="662" y="978"/>
                  </a:lnTo>
                  <a:cubicBezTo>
                    <a:pt x="662" y="789"/>
                    <a:pt x="820" y="631"/>
                    <a:pt x="1009" y="631"/>
                  </a:cubicBezTo>
                  <a:close/>
                  <a:moveTo>
                    <a:pt x="1009" y="1"/>
                  </a:moveTo>
                  <a:cubicBezTo>
                    <a:pt x="442" y="1"/>
                    <a:pt x="1" y="474"/>
                    <a:pt x="1" y="1041"/>
                  </a:cubicBezTo>
                  <a:lnTo>
                    <a:pt x="1" y="1765"/>
                  </a:lnTo>
                  <a:cubicBezTo>
                    <a:pt x="1" y="2364"/>
                    <a:pt x="473" y="2805"/>
                    <a:pt x="1009" y="2805"/>
                  </a:cubicBezTo>
                  <a:lnTo>
                    <a:pt x="2269" y="2805"/>
                  </a:lnTo>
                  <a:lnTo>
                    <a:pt x="3592" y="4097"/>
                  </a:lnTo>
                  <a:cubicBezTo>
                    <a:pt x="3663" y="4167"/>
                    <a:pt x="3770" y="4203"/>
                    <a:pt x="3872" y="4203"/>
                  </a:cubicBezTo>
                  <a:cubicBezTo>
                    <a:pt x="3906" y="4203"/>
                    <a:pt x="3939" y="4199"/>
                    <a:pt x="3970" y="4191"/>
                  </a:cubicBezTo>
                  <a:cubicBezTo>
                    <a:pt x="4097" y="4160"/>
                    <a:pt x="4160" y="4002"/>
                    <a:pt x="4160" y="3876"/>
                  </a:cubicBezTo>
                  <a:lnTo>
                    <a:pt x="4160" y="2773"/>
                  </a:lnTo>
                  <a:cubicBezTo>
                    <a:pt x="4569" y="2616"/>
                    <a:pt x="4884" y="2238"/>
                    <a:pt x="4884" y="1765"/>
                  </a:cubicBezTo>
                  <a:lnTo>
                    <a:pt x="4884" y="1041"/>
                  </a:lnTo>
                  <a:cubicBezTo>
                    <a:pt x="4884" y="442"/>
                    <a:pt x="4412" y="1"/>
                    <a:pt x="3844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grpSp>
        <xdr:nvGrpSpPr>
          <xdr:cNvPr id="180" name="Google Shape;8994;p57">
            <a:extLst>
              <a:ext uri="{FF2B5EF4-FFF2-40B4-BE49-F238E27FC236}">
                <a16:creationId xmlns:a16="http://schemas.microsoft.com/office/drawing/2014/main" id="{3CA5EF71-8905-4CC0-B958-1F680B46EE9E}"/>
              </a:ext>
            </a:extLst>
          </xdr:cNvPr>
          <xdr:cNvGrpSpPr/>
        </xdr:nvGrpSpPr>
        <xdr:grpSpPr>
          <a:xfrm>
            <a:off x="5101884" y="5785926"/>
            <a:ext cx="620113" cy="595429"/>
            <a:chOff x="2141000" y="1954475"/>
            <a:chExt cx="296975" cy="29617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81" name="Google Shape;8995;p57">
              <a:extLst>
                <a:ext uri="{FF2B5EF4-FFF2-40B4-BE49-F238E27FC236}">
                  <a16:creationId xmlns:a16="http://schemas.microsoft.com/office/drawing/2014/main" id="{1E345A9F-39EE-4B05-B01A-CD12313A8F99}"/>
                </a:ext>
              </a:extLst>
            </xdr:cNvPr>
            <xdr:cNvSpPr/>
          </xdr:nvSpPr>
          <xdr:spPr>
            <a:xfrm>
              <a:off x="2280425" y="1989925"/>
              <a:ext cx="104775" cy="68550"/>
            </a:xfrm>
            <a:custGeom>
              <a:avLst/>
              <a:gdLst/>
              <a:ahLst/>
              <a:cxnLst/>
              <a:rect l="l" t="t" r="r" b="b"/>
              <a:pathLst>
                <a:path w="4191" h="2742" extrusionOk="0">
                  <a:moveTo>
                    <a:pt x="347" y="0"/>
                  </a:moveTo>
                  <a:cubicBezTo>
                    <a:pt x="158" y="0"/>
                    <a:pt x="0" y="158"/>
                    <a:pt x="0" y="347"/>
                  </a:cubicBezTo>
                  <a:cubicBezTo>
                    <a:pt x="0" y="505"/>
                    <a:pt x="158" y="662"/>
                    <a:pt x="315" y="662"/>
                  </a:cubicBezTo>
                  <a:lnTo>
                    <a:pt x="2426" y="662"/>
                  </a:lnTo>
                  <a:cubicBezTo>
                    <a:pt x="2615" y="662"/>
                    <a:pt x="2773" y="820"/>
                    <a:pt x="2773" y="1009"/>
                  </a:cubicBezTo>
                  <a:lnTo>
                    <a:pt x="2773" y="1576"/>
                  </a:lnTo>
                  <a:lnTo>
                    <a:pt x="2678" y="1450"/>
                  </a:lnTo>
                  <a:cubicBezTo>
                    <a:pt x="2615" y="1387"/>
                    <a:pt x="2521" y="1355"/>
                    <a:pt x="2430" y="1355"/>
                  </a:cubicBezTo>
                  <a:cubicBezTo>
                    <a:pt x="2340" y="1355"/>
                    <a:pt x="2253" y="1387"/>
                    <a:pt x="2206" y="1450"/>
                  </a:cubicBezTo>
                  <a:cubicBezTo>
                    <a:pt x="2080" y="1576"/>
                    <a:pt x="2080" y="1796"/>
                    <a:pt x="2206" y="1922"/>
                  </a:cubicBezTo>
                  <a:lnTo>
                    <a:pt x="2899" y="2647"/>
                  </a:lnTo>
                  <a:cubicBezTo>
                    <a:pt x="2993" y="2710"/>
                    <a:pt x="3056" y="2741"/>
                    <a:pt x="3151" y="2741"/>
                  </a:cubicBezTo>
                  <a:cubicBezTo>
                    <a:pt x="3214" y="2741"/>
                    <a:pt x="3340" y="2710"/>
                    <a:pt x="3371" y="2647"/>
                  </a:cubicBezTo>
                  <a:lnTo>
                    <a:pt x="4096" y="1922"/>
                  </a:lnTo>
                  <a:cubicBezTo>
                    <a:pt x="4191" y="1796"/>
                    <a:pt x="4191" y="1576"/>
                    <a:pt x="4096" y="1450"/>
                  </a:cubicBezTo>
                  <a:cubicBezTo>
                    <a:pt x="4033" y="1387"/>
                    <a:pt x="3938" y="1355"/>
                    <a:pt x="3848" y="1355"/>
                  </a:cubicBezTo>
                  <a:cubicBezTo>
                    <a:pt x="3757" y="1355"/>
                    <a:pt x="3671" y="1387"/>
                    <a:pt x="3623" y="1450"/>
                  </a:cubicBezTo>
                  <a:lnTo>
                    <a:pt x="3497" y="1576"/>
                  </a:lnTo>
                  <a:lnTo>
                    <a:pt x="3497" y="1009"/>
                  </a:lnTo>
                  <a:cubicBezTo>
                    <a:pt x="3497" y="442"/>
                    <a:pt x="3025" y="0"/>
                    <a:pt x="2458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83" name="Google Shape;8997;p57">
              <a:extLst>
                <a:ext uri="{FF2B5EF4-FFF2-40B4-BE49-F238E27FC236}">
                  <a16:creationId xmlns:a16="http://schemas.microsoft.com/office/drawing/2014/main" id="{51F8A0D7-8218-4E02-AB5A-87AC392C5B23}"/>
                </a:ext>
              </a:extLst>
            </xdr:cNvPr>
            <xdr:cNvSpPr/>
          </xdr:nvSpPr>
          <xdr:spPr>
            <a:xfrm>
              <a:off x="2141000" y="1954475"/>
              <a:ext cx="139450" cy="174100"/>
            </a:xfrm>
            <a:custGeom>
              <a:avLst/>
              <a:gdLst/>
              <a:ahLst/>
              <a:cxnLst/>
              <a:rect l="l" t="t" r="r" b="b"/>
              <a:pathLst>
                <a:path w="5578" h="6964" extrusionOk="0">
                  <a:moveTo>
                    <a:pt x="2773" y="694"/>
                  </a:moveTo>
                  <a:cubicBezTo>
                    <a:pt x="3372" y="694"/>
                    <a:pt x="3782" y="1166"/>
                    <a:pt x="3782" y="1734"/>
                  </a:cubicBezTo>
                  <a:cubicBezTo>
                    <a:pt x="3782" y="2301"/>
                    <a:pt x="3309" y="2742"/>
                    <a:pt x="2773" y="2742"/>
                  </a:cubicBezTo>
                  <a:cubicBezTo>
                    <a:pt x="2175" y="2742"/>
                    <a:pt x="1734" y="2269"/>
                    <a:pt x="1734" y="1734"/>
                  </a:cubicBezTo>
                  <a:cubicBezTo>
                    <a:pt x="1734" y="1166"/>
                    <a:pt x="2206" y="694"/>
                    <a:pt x="2773" y="694"/>
                  </a:cubicBezTo>
                  <a:close/>
                  <a:moveTo>
                    <a:pt x="2773" y="3466"/>
                  </a:moveTo>
                  <a:cubicBezTo>
                    <a:pt x="3908" y="3466"/>
                    <a:pt x="4853" y="4411"/>
                    <a:pt x="4853" y="5546"/>
                  </a:cubicBezTo>
                  <a:lnTo>
                    <a:pt x="4853" y="6270"/>
                  </a:lnTo>
                  <a:lnTo>
                    <a:pt x="694" y="6270"/>
                  </a:lnTo>
                  <a:lnTo>
                    <a:pt x="694" y="5546"/>
                  </a:lnTo>
                  <a:cubicBezTo>
                    <a:pt x="694" y="4411"/>
                    <a:pt x="1639" y="3466"/>
                    <a:pt x="2773" y="3466"/>
                  </a:cubicBezTo>
                  <a:close/>
                  <a:moveTo>
                    <a:pt x="2805" y="1"/>
                  </a:moveTo>
                  <a:cubicBezTo>
                    <a:pt x="1860" y="1"/>
                    <a:pt x="1072" y="788"/>
                    <a:pt x="1072" y="1734"/>
                  </a:cubicBezTo>
                  <a:cubicBezTo>
                    <a:pt x="1072" y="2238"/>
                    <a:pt x="1324" y="2710"/>
                    <a:pt x="1671" y="3025"/>
                  </a:cubicBezTo>
                  <a:cubicBezTo>
                    <a:pt x="726" y="3466"/>
                    <a:pt x="64" y="4443"/>
                    <a:pt x="64" y="5577"/>
                  </a:cubicBezTo>
                  <a:lnTo>
                    <a:pt x="64" y="6617"/>
                  </a:lnTo>
                  <a:cubicBezTo>
                    <a:pt x="1" y="6806"/>
                    <a:pt x="159" y="6963"/>
                    <a:pt x="379" y="6963"/>
                  </a:cubicBezTo>
                  <a:lnTo>
                    <a:pt x="5199" y="6963"/>
                  </a:lnTo>
                  <a:cubicBezTo>
                    <a:pt x="5420" y="6963"/>
                    <a:pt x="5577" y="6806"/>
                    <a:pt x="5577" y="6617"/>
                  </a:cubicBezTo>
                  <a:lnTo>
                    <a:pt x="5577" y="5577"/>
                  </a:lnTo>
                  <a:cubicBezTo>
                    <a:pt x="5577" y="4443"/>
                    <a:pt x="4884" y="3498"/>
                    <a:pt x="3939" y="3025"/>
                  </a:cubicBezTo>
                  <a:cubicBezTo>
                    <a:pt x="4317" y="2710"/>
                    <a:pt x="4538" y="2238"/>
                    <a:pt x="4538" y="1734"/>
                  </a:cubicBezTo>
                  <a:cubicBezTo>
                    <a:pt x="4538" y="788"/>
                    <a:pt x="3750" y="1"/>
                    <a:pt x="2805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  <xdr:sp macro="" textlink="">
          <xdr:nvSpPr>
            <xdr:cNvPr id="184" name="Google Shape;8998;p57">
              <a:extLst>
                <a:ext uri="{FF2B5EF4-FFF2-40B4-BE49-F238E27FC236}">
                  <a16:creationId xmlns:a16="http://schemas.microsoft.com/office/drawing/2014/main" id="{A0A324B3-95C0-46C8-936D-2EA6716AB757}"/>
                </a:ext>
              </a:extLst>
            </xdr:cNvPr>
            <xdr:cNvSpPr/>
          </xdr:nvSpPr>
          <xdr:spPr>
            <a:xfrm>
              <a:off x="2298525" y="2076550"/>
              <a:ext cx="139450" cy="174100"/>
            </a:xfrm>
            <a:custGeom>
              <a:avLst/>
              <a:gdLst/>
              <a:ahLst/>
              <a:cxnLst/>
              <a:rect l="l" t="t" r="r" b="b"/>
              <a:pathLst>
                <a:path w="5578" h="6964" extrusionOk="0">
                  <a:moveTo>
                    <a:pt x="2773" y="663"/>
                  </a:moveTo>
                  <a:cubicBezTo>
                    <a:pt x="3372" y="663"/>
                    <a:pt x="3782" y="1135"/>
                    <a:pt x="3782" y="1702"/>
                  </a:cubicBezTo>
                  <a:cubicBezTo>
                    <a:pt x="3782" y="2238"/>
                    <a:pt x="3309" y="2710"/>
                    <a:pt x="2773" y="2710"/>
                  </a:cubicBezTo>
                  <a:cubicBezTo>
                    <a:pt x="2175" y="2710"/>
                    <a:pt x="1734" y="2238"/>
                    <a:pt x="1734" y="1702"/>
                  </a:cubicBezTo>
                  <a:cubicBezTo>
                    <a:pt x="1734" y="1135"/>
                    <a:pt x="2175" y="663"/>
                    <a:pt x="2773" y="663"/>
                  </a:cubicBezTo>
                  <a:close/>
                  <a:moveTo>
                    <a:pt x="2773" y="3467"/>
                  </a:moveTo>
                  <a:cubicBezTo>
                    <a:pt x="3908" y="3467"/>
                    <a:pt x="4853" y="4412"/>
                    <a:pt x="4853" y="5546"/>
                  </a:cubicBezTo>
                  <a:lnTo>
                    <a:pt x="4853" y="6270"/>
                  </a:lnTo>
                  <a:lnTo>
                    <a:pt x="694" y="6270"/>
                  </a:lnTo>
                  <a:lnTo>
                    <a:pt x="694" y="5546"/>
                  </a:lnTo>
                  <a:cubicBezTo>
                    <a:pt x="694" y="4412"/>
                    <a:pt x="1639" y="3467"/>
                    <a:pt x="2773" y="3467"/>
                  </a:cubicBezTo>
                  <a:close/>
                  <a:moveTo>
                    <a:pt x="2773" y="1"/>
                  </a:moveTo>
                  <a:cubicBezTo>
                    <a:pt x="1828" y="1"/>
                    <a:pt x="1041" y="789"/>
                    <a:pt x="1041" y="1734"/>
                  </a:cubicBezTo>
                  <a:cubicBezTo>
                    <a:pt x="1041" y="2238"/>
                    <a:pt x="1261" y="2710"/>
                    <a:pt x="1608" y="3025"/>
                  </a:cubicBezTo>
                  <a:cubicBezTo>
                    <a:pt x="663" y="3467"/>
                    <a:pt x="1" y="4443"/>
                    <a:pt x="1" y="5546"/>
                  </a:cubicBezTo>
                  <a:lnTo>
                    <a:pt x="1" y="6617"/>
                  </a:lnTo>
                  <a:cubicBezTo>
                    <a:pt x="1" y="6806"/>
                    <a:pt x="159" y="6964"/>
                    <a:pt x="379" y="6964"/>
                  </a:cubicBezTo>
                  <a:lnTo>
                    <a:pt x="5199" y="6964"/>
                  </a:lnTo>
                  <a:cubicBezTo>
                    <a:pt x="5420" y="6964"/>
                    <a:pt x="5577" y="6806"/>
                    <a:pt x="5577" y="6617"/>
                  </a:cubicBezTo>
                  <a:lnTo>
                    <a:pt x="5577" y="5546"/>
                  </a:lnTo>
                  <a:cubicBezTo>
                    <a:pt x="5514" y="4412"/>
                    <a:pt x="4853" y="3467"/>
                    <a:pt x="3908" y="3025"/>
                  </a:cubicBezTo>
                  <a:cubicBezTo>
                    <a:pt x="4254" y="2710"/>
                    <a:pt x="4506" y="2238"/>
                    <a:pt x="4506" y="1734"/>
                  </a:cubicBezTo>
                  <a:cubicBezTo>
                    <a:pt x="4506" y="789"/>
                    <a:pt x="3719" y="1"/>
                    <a:pt x="2773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/>
            </a:p>
          </xdr:txBody>
        </xdr:sp>
      </xdr:grpSp>
      <xdr:sp macro="" textlink="">
        <xdr:nvSpPr>
          <xdr:cNvPr id="185" name="Google Shape;8900;p57">
            <a:extLst>
              <a:ext uri="{FF2B5EF4-FFF2-40B4-BE49-F238E27FC236}">
                <a16:creationId xmlns:a16="http://schemas.microsoft.com/office/drawing/2014/main" id="{D8F0A19E-9F5F-43B1-AA96-2508B0942D5B}"/>
              </a:ext>
            </a:extLst>
          </xdr:cNvPr>
          <xdr:cNvSpPr/>
        </xdr:nvSpPr>
        <xdr:spPr>
          <a:xfrm>
            <a:off x="547217" y="7979560"/>
            <a:ext cx="692129" cy="613559"/>
          </a:xfrm>
          <a:custGeom>
            <a:avLst/>
            <a:gdLst/>
            <a:ahLst/>
            <a:cxnLst/>
            <a:rect l="l" t="t" r="r" b="b"/>
            <a:pathLst>
              <a:path w="12005" h="11060" extrusionOk="0">
                <a:moveTo>
                  <a:pt x="2049" y="2049"/>
                </a:moveTo>
                <a:cubicBezTo>
                  <a:pt x="2238" y="2049"/>
                  <a:pt x="2395" y="2206"/>
                  <a:pt x="2395" y="2395"/>
                </a:cubicBezTo>
                <a:cubicBezTo>
                  <a:pt x="2395" y="2584"/>
                  <a:pt x="2238" y="2742"/>
                  <a:pt x="2049" y="2742"/>
                </a:cubicBezTo>
                <a:cubicBezTo>
                  <a:pt x="1860" y="2742"/>
                  <a:pt x="1702" y="2584"/>
                  <a:pt x="1702" y="2395"/>
                </a:cubicBezTo>
                <a:cubicBezTo>
                  <a:pt x="1734" y="2206"/>
                  <a:pt x="1860" y="2049"/>
                  <a:pt x="2049" y="2049"/>
                </a:cubicBezTo>
                <a:close/>
                <a:moveTo>
                  <a:pt x="9736" y="2049"/>
                </a:moveTo>
                <a:cubicBezTo>
                  <a:pt x="9925" y="2049"/>
                  <a:pt x="10082" y="2206"/>
                  <a:pt x="10082" y="2395"/>
                </a:cubicBezTo>
                <a:cubicBezTo>
                  <a:pt x="10082" y="2584"/>
                  <a:pt x="9925" y="2742"/>
                  <a:pt x="9736" y="2742"/>
                </a:cubicBezTo>
                <a:cubicBezTo>
                  <a:pt x="9515" y="2742"/>
                  <a:pt x="9358" y="2584"/>
                  <a:pt x="9358" y="2395"/>
                </a:cubicBezTo>
                <a:cubicBezTo>
                  <a:pt x="9358" y="2206"/>
                  <a:pt x="9515" y="2049"/>
                  <a:pt x="9736" y="2049"/>
                </a:cubicBezTo>
                <a:close/>
                <a:moveTo>
                  <a:pt x="2049" y="3719"/>
                </a:moveTo>
                <a:lnTo>
                  <a:pt x="3151" y="5514"/>
                </a:lnTo>
                <a:lnTo>
                  <a:pt x="946" y="5514"/>
                </a:lnTo>
                <a:lnTo>
                  <a:pt x="2049" y="3719"/>
                </a:lnTo>
                <a:close/>
                <a:moveTo>
                  <a:pt x="9736" y="3719"/>
                </a:moveTo>
                <a:lnTo>
                  <a:pt x="10838" y="5514"/>
                </a:lnTo>
                <a:lnTo>
                  <a:pt x="8633" y="5514"/>
                </a:lnTo>
                <a:lnTo>
                  <a:pt x="9736" y="3719"/>
                </a:lnTo>
                <a:close/>
                <a:moveTo>
                  <a:pt x="3435" y="6207"/>
                </a:moveTo>
                <a:cubicBezTo>
                  <a:pt x="3466" y="6964"/>
                  <a:pt x="2836" y="7594"/>
                  <a:pt x="2049" y="7594"/>
                </a:cubicBezTo>
                <a:cubicBezTo>
                  <a:pt x="1292" y="7594"/>
                  <a:pt x="662" y="6964"/>
                  <a:pt x="662" y="6207"/>
                </a:cubicBezTo>
                <a:close/>
                <a:moveTo>
                  <a:pt x="11090" y="6207"/>
                </a:moveTo>
                <a:cubicBezTo>
                  <a:pt x="11090" y="6964"/>
                  <a:pt x="10460" y="7594"/>
                  <a:pt x="9736" y="7594"/>
                </a:cubicBezTo>
                <a:cubicBezTo>
                  <a:pt x="8980" y="7594"/>
                  <a:pt x="8350" y="6964"/>
                  <a:pt x="8350" y="6207"/>
                </a:cubicBezTo>
                <a:close/>
                <a:moveTo>
                  <a:pt x="5892" y="663"/>
                </a:moveTo>
                <a:cubicBezTo>
                  <a:pt x="6113" y="663"/>
                  <a:pt x="6270" y="820"/>
                  <a:pt x="6270" y="1009"/>
                </a:cubicBezTo>
                <a:lnTo>
                  <a:pt x="6270" y="8980"/>
                </a:lnTo>
                <a:lnTo>
                  <a:pt x="5546" y="8980"/>
                </a:lnTo>
                <a:lnTo>
                  <a:pt x="5546" y="1009"/>
                </a:lnTo>
                <a:cubicBezTo>
                  <a:pt x="5546" y="820"/>
                  <a:pt x="5703" y="663"/>
                  <a:pt x="5892" y="663"/>
                </a:cubicBezTo>
                <a:close/>
                <a:moveTo>
                  <a:pt x="8003" y="9673"/>
                </a:moveTo>
                <a:cubicBezTo>
                  <a:pt x="8192" y="9673"/>
                  <a:pt x="8350" y="9830"/>
                  <a:pt x="8350" y="10020"/>
                </a:cubicBezTo>
                <a:lnTo>
                  <a:pt x="8350" y="10398"/>
                </a:lnTo>
                <a:lnTo>
                  <a:pt x="3466" y="10398"/>
                </a:lnTo>
                <a:lnTo>
                  <a:pt x="3466" y="10020"/>
                </a:lnTo>
                <a:cubicBezTo>
                  <a:pt x="3466" y="9830"/>
                  <a:pt x="3624" y="9673"/>
                  <a:pt x="3813" y="9673"/>
                </a:cubicBezTo>
                <a:close/>
                <a:moveTo>
                  <a:pt x="5955" y="1"/>
                </a:moveTo>
                <a:cubicBezTo>
                  <a:pt x="5357" y="1"/>
                  <a:pt x="4916" y="474"/>
                  <a:pt x="4916" y="1009"/>
                </a:cubicBezTo>
                <a:lnTo>
                  <a:pt x="4916" y="1167"/>
                </a:lnTo>
                <a:cubicBezTo>
                  <a:pt x="3970" y="1671"/>
                  <a:pt x="3655" y="1891"/>
                  <a:pt x="3057" y="1954"/>
                </a:cubicBezTo>
                <a:cubicBezTo>
                  <a:pt x="2899" y="1608"/>
                  <a:pt x="2553" y="1324"/>
                  <a:pt x="2112" y="1324"/>
                </a:cubicBezTo>
                <a:cubicBezTo>
                  <a:pt x="1734" y="1324"/>
                  <a:pt x="1387" y="1576"/>
                  <a:pt x="1166" y="1923"/>
                </a:cubicBezTo>
                <a:cubicBezTo>
                  <a:pt x="946" y="1891"/>
                  <a:pt x="694" y="1797"/>
                  <a:pt x="505" y="1734"/>
                </a:cubicBezTo>
                <a:cubicBezTo>
                  <a:pt x="454" y="1708"/>
                  <a:pt x="404" y="1697"/>
                  <a:pt x="355" y="1697"/>
                </a:cubicBezTo>
                <a:cubicBezTo>
                  <a:pt x="224" y="1697"/>
                  <a:pt x="110" y="1784"/>
                  <a:pt x="64" y="1923"/>
                </a:cubicBezTo>
                <a:cubicBezTo>
                  <a:pt x="1" y="2112"/>
                  <a:pt x="64" y="2301"/>
                  <a:pt x="284" y="2364"/>
                </a:cubicBezTo>
                <a:cubicBezTo>
                  <a:pt x="536" y="2458"/>
                  <a:pt x="820" y="2553"/>
                  <a:pt x="1135" y="2616"/>
                </a:cubicBezTo>
                <a:cubicBezTo>
                  <a:pt x="1229" y="2899"/>
                  <a:pt x="1387" y="3151"/>
                  <a:pt x="1607" y="3277"/>
                </a:cubicBezTo>
                <a:lnTo>
                  <a:pt x="127" y="5703"/>
                </a:lnTo>
                <a:cubicBezTo>
                  <a:pt x="64" y="5735"/>
                  <a:pt x="64" y="5829"/>
                  <a:pt x="64" y="5892"/>
                </a:cubicBezTo>
                <a:lnTo>
                  <a:pt x="64" y="6239"/>
                </a:lnTo>
                <a:cubicBezTo>
                  <a:pt x="64" y="7405"/>
                  <a:pt x="1009" y="8350"/>
                  <a:pt x="2175" y="8350"/>
                </a:cubicBezTo>
                <a:cubicBezTo>
                  <a:pt x="3309" y="8350"/>
                  <a:pt x="4254" y="7405"/>
                  <a:pt x="4254" y="6239"/>
                </a:cubicBezTo>
                <a:lnTo>
                  <a:pt x="4254" y="5892"/>
                </a:lnTo>
                <a:cubicBezTo>
                  <a:pt x="4254" y="5829"/>
                  <a:pt x="4254" y="5766"/>
                  <a:pt x="4222" y="5703"/>
                </a:cubicBezTo>
                <a:lnTo>
                  <a:pt x="2710" y="3277"/>
                </a:lnTo>
                <a:cubicBezTo>
                  <a:pt x="2962" y="3183"/>
                  <a:pt x="3120" y="2931"/>
                  <a:pt x="3183" y="2647"/>
                </a:cubicBezTo>
                <a:cubicBezTo>
                  <a:pt x="3844" y="2553"/>
                  <a:pt x="4222" y="2332"/>
                  <a:pt x="4947" y="1954"/>
                </a:cubicBezTo>
                <a:lnTo>
                  <a:pt x="4947" y="8980"/>
                </a:lnTo>
                <a:lnTo>
                  <a:pt x="3939" y="8980"/>
                </a:lnTo>
                <a:cubicBezTo>
                  <a:pt x="3340" y="8980"/>
                  <a:pt x="2899" y="9421"/>
                  <a:pt x="2899" y="9988"/>
                </a:cubicBezTo>
                <a:lnTo>
                  <a:pt x="2899" y="10713"/>
                </a:lnTo>
                <a:cubicBezTo>
                  <a:pt x="2899" y="10902"/>
                  <a:pt x="3057" y="11059"/>
                  <a:pt x="3246" y="11059"/>
                </a:cubicBezTo>
                <a:lnTo>
                  <a:pt x="8822" y="11059"/>
                </a:lnTo>
                <a:cubicBezTo>
                  <a:pt x="9011" y="11059"/>
                  <a:pt x="9169" y="10902"/>
                  <a:pt x="9169" y="10713"/>
                </a:cubicBezTo>
                <a:lnTo>
                  <a:pt x="9169" y="9988"/>
                </a:lnTo>
                <a:cubicBezTo>
                  <a:pt x="9169" y="9389"/>
                  <a:pt x="8696" y="8980"/>
                  <a:pt x="8129" y="8980"/>
                </a:cubicBezTo>
                <a:lnTo>
                  <a:pt x="7089" y="8980"/>
                </a:lnTo>
                <a:lnTo>
                  <a:pt x="7089" y="1954"/>
                </a:lnTo>
                <a:cubicBezTo>
                  <a:pt x="7814" y="2332"/>
                  <a:pt x="8224" y="2553"/>
                  <a:pt x="8885" y="2647"/>
                </a:cubicBezTo>
                <a:cubicBezTo>
                  <a:pt x="8980" y="2931"/>
                  <a:pt x="9137" y="3120"/>
                  <a:pt x="9358" y="3277"/>
                </a:cubicBezTo>
                <a:lnTo>
                  <a:pt x="7877" y="5703"/>
                </a:lnTo>
                <a:cubicBezTo>
                  <a:pt x="7814" y="5735"/>
                  <a:pt x="7814" y="5829"/>
                  <a:pt x="7814" y="5892"/>
                </a:cubicBezTo>
                <a:lnTo>
                  <a:pt x="7814" y="6239"/>
                </a:lnTo>
                <a:cubicBezTo>
                  <a:pt x="7814" y="7405"/>
                  <a:pt x="8759" y="8350"/>
                  <a:pt x="9925" y="8350"/>
                </a:cubicBezTo>
                <a:cubicBezTo>
                  <a:pt x="11059" y="8350"/>
                  <a:pt x="12004" y="7405"/>
                  <a:pt x="12004" y="6239"/>
                </a:cubicBezTo>
                <a:lnTo>
                  <a:pt x="12004" y="5892"/>
                </a:lnTo>
                <a:cubicBezTo>
                  <a:pt x="12004" y="5829"/>
                  <a:pt x="12004" y="5766"/>
                  <a:pt x="11973" y="5703"/>
                </a:cubicBezTo>
                <a:lnTo>
                  <a:pt x="10460" y="3277"/>
                </a:lnTo>
                <a:cubicBezTo>
                  <a:pt x="10523" y="3151"/>
                  <a:pt x="10681" y="2899"/>
                  <a:pt x="10744" y="2616"/>
                </a:cubicBezTo>
                <a:cubicBezTo>
                  <a:pt x="11027" y="2553"/>
                  <a:pt x="11343" y="2458"/>
                  <a:pt x="11626" y="2364"/>
                </a:cubicBezTo>
                <a:cubicBezTo>
                  <a:pt x="11815" y="2269"/>
                  <a:pt x="11878" y="2080"/>
                  <a:pt x="11815" y="1923"/>
                </a:cubicBezTo>
                <a:cubicBezTo>
                  <a:pt x="11746" y="1784"/>
                  <a:pt x="11626" y="1697"/>
                  <a:pt x="11505" y="1697"/>
                </a:cubicBezTo>
                <a:cubicBezTo>
                  <a:pt x="11461" y="1697"/>
                  <a:pt x="11416" y="1708"/>
                  <a:pt x="11374" y="1734"/>
                </a:cubicBezTo>
                <a:cubicBezTo>
                  <a:pt x="11122" y="1797"/>
                  <a:pt x="10933" y="1891"/>
                  <a:pt x="10712" y="1923"/>
                </a:cubicBezTo>
                <a:cubicBezTo>
                  <a:pt x="10555" y="1576"/>
                  <a:pt x="10208" y="1324"/>
                  <a:pt x="9767" y="1324"/>
                </a:cubicBezTo>
                <a:cubicBezTo>
                  <a:pt x="9326" y="1324"/>
                  <a:pt x="8980" y="1576"/>
                  <a:pt x="8822" y="1954"/>
                </a:cubicBezTo>
                <a:cubicBezTo>
                  <a:pt x="8224" y="1828"/>
                  <a:pt x="7908" y="1639"/>
                  <a:pt x="6963" y="1167"/>
                </a:cubicBezTo>
                <a:lnTo>
                  <a:pt x="6963" y="1009"/>
                </a:lnTo>
                <a:cubicBezTo>
                  <a:pt x="6963" y="411"/>
                  <a:pt x="6491" y="1"/>
                  <a:pt x="5955" y="1"/>
                </a:cubicBezTo>
                <a:close/>
              </a:path>
            </a:pathLst>
          </a:custGeom>
          <a:solidFill>
            <a:schemeClr val="accent2">
              <a:lumMod val="75000"/>
            </a:schemeClr>
          </a:solidFill>
          <a:ln>
            <a:noFill/>
          </a:ln>
        </xdr:spPr>
        <xdr:txBody>
          <a:bodyPr spcFirstLastPara="1" wrap="square" lIns="91425" tIns="91425" rIns="91425" bIns="91425" anchor="ctr" anchorCtr="0">
            <a:noAutofit/>
          </a:bodyPr>
          <a:lstStyle>
            <a:def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defPPr>
            <a:lvl1pPr marR="0" lvl="0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1pPr>
            <a:lvl2pPr marR="0" lvl="1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2pPr>
            <a:lvl3pPr marR="0" lvl="2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3pPr>
            <a:lvl4pPr marR="0" lvl="3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4pPr>
            <a:lvl5pPr marR="0" lvl="4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5pPr>
            <a:lvl6pPr marR="0" lvl="5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6pPr>
            <a:lvl7pPr marR="0" lvl="6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7pPr>
            <a:lvl8pPr marR="0" lvl="7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8pPr>
            <a:lvl9pPr marR="0" lvl="8" algn="l" rtl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Font typeface="Arial"/>
              <a:defRPr sz="1400" b="0" i="0" u="none" strike="noStrike" cap="none">
                <a:solidFill>
                  <a:srgbClr val="000000"/>
                </a:solidFill>
                <a:latin typeface="Arial"/>
                <a:ea typeface="Arial"/>
                <a:cs typeface="Arial"/>
                <a:sym typeface="Arial"/>
              </a:defRPr>
            </a:lvl9pPr>
          </a:lstStyle>
          <a:p>
            <a:pPr marL="0" lvl="0" indent="0" algn="l" rtl="0">
              <a:spcBef>
                <a:spcPts val="0"/>
              </a:spcBef>
              <a:spcAft>
                <a:spcPts val="0"/>
              </a:spcAft>
              <a:buNone/>
            </a:pPr>
            <a:endParaRPr/>
          </a:p>
        </xdr:txBody>
      </xdr:sp>
      <xdr:grpSp>
        <xdr:nvGrpSpPr>
          <xdr:cNvPr id="191" name="Google Shape;11178;p65">
            <a:extLst>
              <a:ext uri="{FF2B5EF4-FFF2-40B4-BE49-F238E27FC236}">
                <a16:creationId xmlns:a16="http://schemas.microsoft.com/office/drawing/2014/main" id="{E1F6069E-CB33-49E2-B659-61CC6676A229}"/>
              </a:ext>
            </a:extLst>
          </xdr:cNvPr>
          <xdr:cNvGrpSpPr/>
        </xdr:nvGrpSpPr>
        <xdr:grpSpPr>
          <a:xfrm>
            <a:off x="2861880" y="7979560"/>
            <a:ext cx="646746" cy="602013"/>
            <a:chOff x="5053900" y="3804850"/>
            <a:chExt cx="483150" cy="483125"/>
          </a:xfrm>
          <a:solidFill>
            <a:schemeClr val="accent2">
              <a:lumMod val="75000"/>
            </a:schemeClr>
          </a:solidFill>
        </xdr:grpSpPr>
        <xdr:sp macro="" textlink="">
          <xdr:nvSpPr>
            <xdr:cNvPr id="192" name="Google Shape;11179;p65">
              <a:extLst>
                <a:ext uri="{FF2B5EF4-FFF2-40B4-BE49-F238E27FC236}">
                  <a16:creationId xmlns:a16="http://schemas.microsoft.com/office/drawing/2014/main" id="{E80947E2-314A-469E-86EF-235588323D4E}"/>
                </a:ext>
              </a:extLst>
            </xdr:cNvPr>
            <xdr:cNvSpPr/>
          </xdr:nvSpPr>
          <xdr:spPr>
            <a:xfrm>
              <a:off x="5053900" y="3804850"/>
              <a:ext cx="483150" cy="483125"/>
            </a:xfrm>
            <a:custGeom>
              <a:avLst/>
              <a:gdLst/>
              <a:ahLst/>
              <a:cxnLst/>
              <a:rect l="l" t="t" r="r" b="b"/>
              <a:pathLst>
                <a:path w="19326" h="19325" extrusionOk="0">
                  <a:moveTo>
                    <a:pt x="9663" y="1132"/>
                  </a:moveTo>
                  <a:cubicBezTo>
                    <a:pt x="14367" y="1132"/>
                    <a:pt x="18193" y="4958"/>
                    <a:pt x="18193" y="9662"/>
                  </a:cubicBezTo>
                  <a:cubicBezTo>
                    <a:pt x="18193" y="14367"/>
                    <a:pt x="14367" y="18192"/>
                    <a:pt x="9663" y="18192"/>
                  </a:cubicBezTo>
                  <a:cubicBezTo>
                    <a:pt x="4959" y="18192"/>
                    <a:pt x="1133" y="14367"/>
                    <a:pt x="1133" y="9662"/>
                  </a:cubicBezTo>
                  <a:cubicBezTo>
                    <a:pt x="1133" y="4958"/>
                    <a:pt x="4959" y="1132"/>
                    <a:pt x="9663" y="1132"/>
                  </a:cubicBezTo>
                  <a:close/>
                  <a:moveTo>
                    <a:pt x="9663" y="0"/>
                  </a:moveTo>
                  <a:cubicBezTo>
                    <a:pt x="7094" y="0"/>
                    <a:pt x="4669" y="1009"/>
                    <a:pt x="2839" y="2838"/>
                  </a:cubicBezTo>
                  <a:cubicBezTo>
                    <a:pt x="1009" y="4668"/>
                    <a:pt x="1" y="7093"/>
                    <a:pt x="1" y="9662"/>
                  </a:cubicBezTo>
                  <a:cubicBezTo>
                    <a:pt x="1" y="12232"/>
                    <a:pt x="1009" y="14657"/>
                    <a:pt x="2839" y="16486"/>
                  </a:cubicBezTo>
                  <a:cubicBezTo>
                    <a:pt x="4669" y="18316"/>
                    <a:pt x="7094" y="19325"/>
                    <a:pt x="9663" y="19325"/>
                  </a:cubicBezTo>
                  <a:cubicBezTo>
                    <a:pt x="12233" y="19325"/>
                    <a:pt x="14657" y="18316"/>
                    <a:pt x="16487" y="16486"/>
                  </a:cubicBezTo>
                  <a:cubicBezTo>
                    <a:pt x="18317" y="14657"/>
                    <a:pt x="19325" y="12232"/>
                    <a:pt x="19325" y="9662"/>
                  </a:cubicBezTo>
                  <a:cubicBezTo>
                    <a:pt x="19325" y="7093"/>
                    <a:pt x="18317" y="4668"/>
                    <a:pt x="16487" y="2838"/>
                  </a:cubicBezTo>
                  <a:cubicBezTo>
                    <a:pt x="14657" y="1009"/>
                    <a:pt x="12233" y="0"/>
                    <a:pt x="9663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3" name="Google Shape;11180;p65">
              <a:extLst>
                <a:ext uri="{FF2B5EF4-FFF2-40B4-BE49-F238E27FC236}">
                  <a16:creationId xmlns:a16="http://schemas.microsoft.com/office/drawing/2014/main" id="{182DB596-7A6E-4C69-951E-2254B172AB6A}"/>
                </a:ext>
              </a:extLst>
            </xdr:cNvPr>
            <xdr:cNvSpPr/>
          </xdr:nvSpPr>
          <xdr:spPr>
            <a:xfrm>
              <a:off x="5168125" y="3947300"/>
              <a:ext cx="88275" cy="85000"/>
            </a:xfrm>
            <a:custGeom>
              <a:avLst/>
              <a:gdLst/>
              <a:ahLst/>
              <a:cxnLst/>
              <a:rect l="l" t="t" r="r" b="b"/>
              <a:pathLst>
                <a:path w="3531" h="3400" extrusionOk="0">
                  <a:moveTo>
                    <a:pt x="1697" y="1135"/>
                  </a:moveTo>
                  <a:cubicBezTo>
                    <a:pt x="2202" y="1135"/>
                    <a:pt x="2455" y="1742"/>
                    <a:pt x="2099" y="2101"/>
                  </a:cubicBezTo>
                  <a:cubicBezTo>
                    <a:pt x="1983" y="2216"/>
                    <a:pt x="1841" y="2268"/>
                    <a:pt x="1702" y="2268"/>
                  </a:cubicBezTo>
                  <a:cubicBezTo>
                    <a:pt x="1411" y="2268"/>
                    <a:pt x="1133" y="2041"/>
                    <a:pt x="1133" y="1700"/>
                  </a:cubicBezTo>
                  <a:cubicBezTo>
                    <a:pt x="1133" y="1386"/>
                    <a:pt x="1383" y="1135"/>
                    <a:pt x="1697" y="1135"/>
                  </a:cubicBezTo>
                  <a:close/>
                  <a:moveTo>
                    <a:pt x="1697" y="0"/>
                  </a:moveTo>
                  <a:cubicBezTo>
                    <a:pt x="1479" y="0"/>
                    <a:pt x="1258" y="43"/>
                    <a:pt x="1048" y="130"/>
                  </a:cubicBezTo>
                  <a:cubicBezTo>
                    <a:pt x="414" y="392"/>
                    <a:pt x="0" y="1011"/>
                    <a:pt x="0" y="1700"/>
                  </a:cubicBezTo>
                  <a:cubicBezTo>
                    <a:pt x="0" y="2639"/>
                    <a:pt x="758" y="3397"/>
                    <a:pt x="1697" y="3400"/>
                  </a:cubicBezTo>
                  <a:cubicBezTo>
                    <a:pt x="2386" y="3400"/>
                    <a:pt x="3005" y="2983"/>
                    <a:pt x="3267" y="2349"/>
                  </a:cubicBezTo>
                  <a:cubicBezTo>
                    <a:pt x="3530" y="1715"/>
                    <a:pt x="3385" y="984"/>
                    <a:pt x="2899" y="498"/>
                  </a:cubicBezTo>
                  <a:cubicBezTo>
                    <a:pt x="2574" y="173"/>
                    <a:pt x="2139" y="0"/>
                    <a:pt x="1697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4" name="Google Shape;11181;p65">
              <a:extLst>
                <a:ext uri="{FF2B5EF4-FFF2-40B4-BE49-F238E27FC236}">
                  <a16:creationId xmlns:a16="http://schemas.microsoft.com/office/drawing/2014/main" id="{DB39F3F7-5C77-4F0F-86F3-E4CA55F2E9E8}"/>
                </a:ext>
              </a:extLst>
            </xdr:cNvPr>
            <xdr:cNvSpPr/>
          </xdr:nvSpPr>
          <xdr:spPr>
            <a:xfrm>
              <a:off x="5334575" y="3947350"/>
              <a:ext cx="88325" cy="84950"/>
            </a:xfrm>
            <a:custGeom>
              <a:avLst/>
              <a:gdLst/>
              <a:ahLst/>
              <a:cxnLst/>
              <a:rect l="l" t="t" r="r" b="b"/>
              <a:pathLst>
                <a:path w="3533" h="3398" extrusionOk="0">
                  <a:moveTo>
                    <a:pt x="1829" y="1130"/>
                  </a:moveTo>
                  <a:cubicBezTo>
                    <a:pt x="2121" y="1130"/>
                    <a:pt x="2401" y="1356"/>
                    <a:pt x="2401" y="1698"/>
                  </a:cubicBezTo>
                  <a:cubicBezTo>
                    <a:pt x="2401" y="2012"/>
                    <a:pt x="2147" y="2265"/>
                    <a:pt x="1833" y="2265"/>
                  </a:cubicBezTo>
                  <a:cubicBezTo>
                    <a:pt x="1329" y="2265"/>
                    <a:pt x="1075" y="1656"/>
                    <a:pt x="1431" y="1296"/>
                  </a:cubicBezTo>
                  <a:cubicBezTo>
                    <a:pt x="1547" y="1181"/>
                    <a:pt x="1690" y="1130"/>
                    <a:pt x="1829" y="1130"/>
                  </a:cubicBezTo>
                  <a:close/>
                  <a:moveTo>
                    <a:pt x="1833" y="1"/>
                  </a:moveTo>
                  <a:cubicBezTo>
                    <a:pt x="1145" y="1"/>
                    <a:pt x="526" y="415"/>
                    <a:pt x="263" y="1049"/>
                  </a:cubicBezTo>
                  <a:cubicBezTo>
                    <a:pt x="0" y="1683"/>
                    <a:pt x="145" y="2413"/>
                    <a:pt x="631" y="2900"/>
                  </a:cubicBezTo>
                  <a:cubicBezTo>
                    <a:pt x="956" y="3225"/>
                    <a:pt x="1391" y="3397"/>
                    <a:pt x="1833" y="3397"/>
                  </a:cubicBezTo>
                  <a:cubicBezTo>
                    <a:pt x="2052" y="3397"/>
                    <a:pt x="2272" y="3355"/>
                    <a:pt x="2482" y="3268"/>
                  </a:cubicBezTo>
                  <a:cubicBezTo>
                    <a:pt x="3116" y="3005"/>
                    <a:pt x="3533" y="2386"/>
                    <a:pt x="3533" y="1698"/>
                  </a:cubicBezTo>
                  <a:cubicBezTo>
                    <a:pt x="3530" y="759"/>
                    <a:pt x="2772" y="1"/>
                    <a:pt x="1833" y="1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  <xdr:sp macro="" textlink="">
          <xdr:nvSpPr>
            <xdr:cNvPr id="195" name="Google Shape;11182;p65">
              <a:extLst>
                <a:ext uri="{FF2B5EF4-FFF2-40B4-BE49-F238E27FC236}">
                  <a16:creationId xmlns:a16="http://schemas.microsoft.com/office/drawing/2014/main" id="{0CB6D802-D2C4-4878-B11F-C1DB9D8D5340}"/>
                </a:ext>
              </a:extLst>
            </xdr:cNvPr>
            <xdr:cNvSpPr/>
          </xdr:nvSpPr>
          <xdr:spPr>
            <a:xfrm>
              <a:off x="5170150" y="4060600"/>
              <a:ext cx="250650" cy="113225"/>
            </a:xfrm>
            <a:custGeom>
              <a:avLst/>
              <a:gdLst/>
              <a:ahLst/>
              <a:cxnLst/>
              <a:rect l="l" t="t" r="r" b="b"/>
              <a:pathLst>
                <a:path w="10026" h="4529" extrusionOk="0">
                  <a:moveTo>
                    <a:pt x="5006" y="0"/>
                  </a:moveTo>
                  <a:cubicBezTo>
                    <a:pt x="2684" y="0"/>
                    <a:pt x="659" y="1572"/>
                    <a:pt x="79" y="3820"/>
                  </a:cubicBezTo>
                  <a:cubicBezTo>
                    <a:pt x="1" y="4125"/>
                    <a:pt x="182" y="4433"/>
                    <a:pt x="487" y="4511"/>
                  </a:cubicBezTo>
                  <a:cubicBezTo>
                    <a:pt x="533" y="4523"/>
                    <a:pt x="580" y="4528"/>
                    <a:pt x="625" y="4528"/>
                  </a:cubicBezTo>
                  <a:cubicBezTo>
                    <a:pt x="878" y="4528"/>
                    <a:pt x="1109" y="4359"/>
                    <a:pt x="1175" y="4103"/>
                  </a:cubicBezTo>
                  <a:cubicBezTo>
                    <a:pt x="1625" y="2352"/>
                    <a:pt x="3205" y="1126"/>
                    <a:pt x="5013" y="1126"/>
                  </a:cubicBezTo>
                  <a:cubicBezTo>
                    <a:pt x="6822" y="1126"/>
                    <a:pt x="8401" y="2352"/>
                    <a:pt x="8851" y="4103"/>
                  </a:cubicBezTo>
                  <a:cubicBezTo>
                    <a:pt x="8917" y="4359"/>
                    <a:pt x="9148" y="4528"/>
                    <a:pt x="9401" y="4528"/>
                  </a:cubicBezTo>
                  <a:cubicBezTo>
                    <a:pt x="9447" y="4528"/>
                    <a:pt x="9493" y="4523"/>
                    <a:pt x="9539" y="4511"/>
                  </a:cubicBezTo>
                  <a:cubicBezTo>
                    <a:pt x="9844" y="4433"/>
                    <a:pt x="10025" y="4125"/>
                    <a:pt x="9947" y="3820"/>
                  </a:cubicBezTo>
                  <a:cubicBezTo>
                    <a:pt x="9368" y="1572"/>
                    <a:pt x="7342" y="0"/>
                    <a:pt x="5020" y="0"/>
                  </a:cubicBezTo>
                  <a:cubicBezTo>
                    <a:pt x="5018" y="0"/>
                    <a:pt x="5015" y="0"/>
                    <a:pt x="5013" y="0"/>
                  </a:cubicBezTo>
                  <a:cubicBezTo>
                    <a:pt x="5011" y="0"/>
                    <a:pt x="5009" y="0"/>
                    <a:pt x="5006" y="0"/>
                  </a:cubicBezTo>
                  <a:close/>
                </a:path>
              </a:pathLst>
            </a:custGeom>
            <a:grp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>
              <a:def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defPPr>
              <a:lvl1pPr marR="0" lvl="0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1pPr>
              <a:lvl2pPr marR="0" lvl="1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2pPr>
              <a:lvl3pPr marR="0" lvl="2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3pPr>
              <a:lvl4pPr marR="0" lvl="3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4pPr>
              <a:lvl5pPr marR="0" lvl="4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5pPr>
              <a:lvl6pPr marR="0" lvl="5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6pPr>
              <a:lvl7pPr marR="0" lvl="6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7pPr>
              <a:lvl8pPr marR="0" lvl="7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8pPr>
              <a:lvl9pPr marR="0" lvl="8" algn="l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>
                  <a:srgbClr val="000000"/>
                </a:buClr>
                <a:buFont typeface="Arial"/>
                <a:defRPr sz="1400" b="0" i="0" u="none" strike="noStrike" cap="none">
                  <a:solidFill>
                    <a:srgbClr val="000000"/>
                  </a:solidFill>
                  <a:latin typeface="Arial"/>
                  <a:ea typeface="Arial"/>
                  <a:cs typeface="Arial"/>
                  <a:sym typeface="Arial"/>
                </a:defRPr>
              </a:lvl9pPr>
            </a:lstStyle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>
                <a:solidFill>
                  <a:srgbClr val="435D74"/>
                </a:solidFill>
              </a:endParaRPr>
            </a:p>
          </xdr:txBody>
        </xdr:sp>
      </xdr:grpSp>
    </xdr:grpSp>
    <xdr:clientData/>
  </xdr:twoCellAnchor>
  <xdr:twoCellAnchor editAs="absolute">
    <xdr:from>
      <xdr:col>0</xdr:col>
      <xdr:colOff>64267</xdr:colOff>
      <xdr:row>38</xdr:row>
      <xdr:rowOff>46021</xdr:rowOff>
    </xdr:from>
    <xdr:to>
      <xdr:col>4</xdr:col>
      <xdr:colOff>1050636</xdr:colOff>
      <xdr:row>46</xdr:row>
      <xdr:rowOff>92364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937210CB-17E6-494E-90A2-C0B40A37CBBA}"/>
            </a:ext>
          </a:extLst>
        </xdr:cNvPr>
        <xdr:cNvGrpSpPr/>
      </xdr:nvGrpSpPr>
      <xdr:grpSpPr>
        <a:xfrm>
          <a:off x="64267" y="10220962"/>
          <a:ext cx="6418981" cy="1480696"/>
          <a:chOff x="64267" y="10397098"/>
          <a:chExt cx="6528187" cy="1517811"/>
        </a:xfrm>
      </xdr:grpSpPr>
      <xdr:sp macro="" textlink="">
        <xdr:nvSpPr>
          <xdr:cNvPr id="218" name="CaixaDeTexto 217">
            <a:extLst>
              <a:ext uri="{FF2B5EF4-FFF2-40B4-BE49-F238E27FC236}">
                <a16:creationId xmlns:a16="http://schemas.microsoft.com/office/drawing/2014/main" id="{DD9AE993-E603-46B1-ABE8-E2F6F97FC55B}"/>
              </a:ext>
            </a:extLst>
          </xdr:cNvPr>
          <xdr:cNvSpPr txBox="1"/>
        </xdr:nvSpPr>
        <xdr:spPr>
          <a:xfrm>
            <a:off x="64267" y="10397098"/>
            <a:ext cx="6528187" cy="1517811"/>
          </a:xfrm>
          <a:prstGeom prst="rect">
            <a:avLst/>
          </a:prstGeom>
          <a:noFill/>
          <a:ln w="19050" cap="rnd" cmpd="sng">
            <a:solidFill>
              <a:schemeClr val="accent2">
                <a:lumMod val="40000"/>
                <a:lumOff val="6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endParaRPr lang="pt-BR" sz="1800" b="1">
              <a:solidFill>
                <a:schemeClr val="bg1"/>
              </a:solidFill>
            </a:endParaRPr>
          </a:p>
        </xdr:txBody>
      </xdr:sp>
      <xdr:sp macro="" textlink="">
        <xdr:nvSpPr>
          <xdr:cNvPr id="219" name="CaixaDeTexto 218">
            <a:extLst>
              <a:ext uri="{FF2B5EF4-FFF2-40B4-BE49-F238E27FC236}">
                <a16:creationId xmlns:a16="http://schemas.microsoft.com/office/drawing/2014/main" id="{D10FFF14-4D83-4B76-9973-E27B4F926E79}"/>
              </a:ext>
            </a:extLst>
          </xdr:cNvPr>
          <xdr:cNvSpPr txBox="1"/>
        </xdr:nvSpPr>
        <xdr:spPr>
          <a:xfrm>
            <a:off x="119529" y="10482595"/>
            <a:ext cx="6452439" cy="7389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Pergunta surpresa: Você ficaria surpreso se este paciente morresse ao longo do próximo ano? </a:t>
            </a:r>
          </a:p>
        </xdr:txBody>
      </xdr:sp>
      <xdr:sp macro="" textlink="'Dados consolidados -Território'!C29:C30">
        <xdr:nvSpPr>
          <xdr:cNvPr id="220" name="CaixaDeTexto 219">
            <a:extLst>
              <a:ext uri="{FF2B5EF4-FFF2-40B4-BE49-F238E27FC236}">
                <a16:creationId xmlns:a16="http://schemas.microsoft.com/office/drawing/2014/main" id="{FE55AE47-AF33-45D2-A198-002C5790E569}"/>
              </a:ext>
            </a:extLst>
          </xdr:cNvPr>
          <xdr:cNvSpPr txBox="1"/>
        </xdr:nvSpPr>
        <xdr:spPr>
          <a:xfrm>
            <a:off x="1197194" y="11238660"/>
            <a:ext cx="1259846" cy="4649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8A86164-20D0-4B05-8116-5DC2C9ABBEE4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21" name="CaixaDeTexto 220">
            <a:extLst>
              <a:ext uri="{FF2B5EF4-FFF2-40B4-BE49-F238E27FC236}">
                <a16:creationId xmlns:a16="http://schemas.microsoft.com/office/drawing/2014/main" id="{6B6CAA0A-98D2-476F-B772-95289C122834}"/>
              </a:ext>
            </a:extLst>
          </xdr:cNvPr>
          <xdr:cNvSpPr txBox="1"/>
        </xdr:nvSpPr>
        <xdr:spPr>
          <a:xfrm>
            <a:off x="594549" y="11431897"/>
            <a:ext cx="819260" cy="2798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75000"/>
                  </a:schemeClr>
                </a:solidFill>
              </a:rPr>
              <a:t>Sim:</a:t>
            </a:r>
          </a:p>
        </xdr:txBody>
      </xdr:sp>
      <xdr:sp macro="" textlink="">
        <xdr:nvSpPr>
          <xdr:cNvPr id="222" name="CaixaDeTexto 221">
            <a:extLst>
              <a:ext uri="{FF2B5EF4-FFF2-40B4-BE49-F238E27FC236}">
                <a16:creationId xmlns:a16="http://schemas.microsoft.com/office/drawing/2014/main" id="{48D9F51F-5A8C-4DC0-8270-897413BBD80C}"/>
              </a:ext>
            </a:extLst>
          </xdr:cNvPr>
          <xdr:cNvSpPr txBox="1"/>
        </xdr:nvSpPr>
        <xdr:spPr>
          <a:xfrm>
            <a:off x="2114598" y="11461148"/>
            <a:ext cx="948083" cy="2338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usuários</a:t>
            </a:r>
          </a:p>
        </xdr:txBody>
      </xdr:sp>
      <xdr:sp macro="" textlink="">
        <xdr:nvSpPr>
          <xdr:cNvPr id="224" name="CaixaDeTexto 223">
            <a:extLst>
              <a:ext uri="{FF2B5EF4-FFF2-40B4-BE49-F238E27FC236}">
                <a16:creationId xmlns:a16="http://schemas.microsoft.com/office/drawing/2014/main" id="{27FDDA2A-035F-46B2-BF4D-25B599527CD9}"/>
              </a:ext>
            </a:extLst>
          </xdr:cNvPr>
          <xdr:cNvSpPr txBox="1"/>
        </xdr:nvSpPr>
        <xdr:spPr>
          <a:xfrm>
            <a:off x="3480249" y="11405137"/>
            <a:ext cx="853570" cy="30656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Não:</a:t>
            </a:r>
          </a:p>
        </xdr:txBody>
      </xdr:sp>
      <xdr:sp macro="" textlink="">
        <xdr:nvSpPr>
          <xdr:cNvPr id="225" name="CaixaDeTexto 224">
            <a:extLst>
              <a:ext uri="{FF2B5EF4-FFF2-40B4-BE49-F238E27FC236}">
                <a16:creationId xmlns:a16="http://schemas.microsoft.com/office/drawing/2014/main" id="{3E06B14E-441D-4B84-B754-7329C111C123}"/>
              </a:ext>
            </a:extLst>
          </xdr:cNvPr>
          <xdr:cNvSpPr txBox="1"/>
        </xdr:nvSpPr>
        <xdr:spPr>
          <a:xfrm>
            <a:off x="4808030" y="11476902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usuários</a:t>
            </a:r>
          </a:p>
        </xdr:txBody>
      </xdr:sp>
      <xdr:sp macro="" textlink="'Dados consolidados -Território'!C31">
        <xdr:nvSpPr>
          <xdr:cNvPr id="226" name="CaixaDeTexto 225">
            <a:extLst>
              <a:ext uri="{FF2B5EF4-FFF2-40B4-BE49-F238E27FC236}">
                <a16:creationId xmlns:a16="http://schemas.microsoft.com/office/drawing/2014/main" id="{29AE333B-B07E-4B6E-B06B-A8DD2190C25F}"/>
              </a:ext>
            </a:extLst>
          </xdr:cNvPr>
          <xdr:cNvSpPr txBox="1"/>
        </xdr:nvSpPr>
        <xdr:spPr>
          <a:xfrm>
            <a:off x="4212876" y="11238660"/>
            <a:ext cx="1251675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43AA515-93EA-417C-BCFC-5DEA7225F14B}" type="TxLink">
              <a:rPr lang="en-US" sz="3200" b="1" i="0" u="none" strike="noStrike">
                <a:solidFill>
                  <a:schemeClr val="accent2">
                    <a:lumMod val="60000"/>
                    <a:lumOff val="40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60000"/>
                  <a:lumOff val="40000"/>
                </a:schemeClr>
              </a:solidFill>
              <a:latin typeface="+mj-lt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7</xdr:col>
      <xdr:colOff>2154824</xdr:colOff>
      <xdr:row>41</xdr:row>
      <xdr:rowOff>34496</xdr:rowOff>
    </xdr:from>
    <xdr:to>
      <xdr:col>8</xdr:col>
      <xdr:colOff>685198</xdr:colOff>
      <xdr:row>42</xdr:row>
      <xdr:rowOff>156337</xdr:rowOff>
    </xdr:to>
    <xdr:sp macro="" textlink="">
      <xdr:nvSpPr>
        <xdr:cNvPr id="236" name="CaixaDeTexto 235">
          <a:extLst>
            <a:ext uri="{FF2B5EF4-FFF2-40B4-BE49-F238E27FC236}">
              <a16:creationId xmlns:a16="http://schemas.microsoft.com/office/drawing/2014/main" id="{235495D9-CB0B-41D8-9016-ABA105FBA4D0}"/>
            </a:ext>
          </a:extLst>
        </xdr:cNvPr>
        <xdr:cNvSpPr txBox="1"/>
      </xdr:nvSpPr>
      <xdr:spPr>
        <a:xfrm>
          <a:off x="10940915" y="10829496"/>
          <a:ext cx="816374" cy="3065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pt-BR" sz="1600" b="1" baseline="0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4</xdr:col>
      <xdr:colOff>1096818</xdr:colOff>
      <xdr:row>38</xdr:row>
      <xdr:rowOff>54681</xdr:rowOff>
    </xdr:from>
    <xdr:to>
      <xdr:col>11</xdr:col>
      <xdr:colOff>1697</xdr:colOff>
      <xdr:row>46</xdr:row>
      <xdr:rowOff>94674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7123783B-E2FA-45A0-9BB4-61897170782F}"/>
            </a:ext>
          </a:extLst>
        </xdr:cNvPr>
        <xdr:cNvGrpSpPr/>
      </xdr:nvGrpSpPr>
      <xdr:grpSpPr>
        <a:xfrm>
          <a:off x="6529430" y="10229622"/>
          <a:ext cx="6605561" cy="1474346"/>
          <a:chOff x="6638636" y="10399408"/>
          <a:chExt cx="6742546" cy="1517811"/>
        </a:xfrm>
      </xdr:grpSpPr>
      <xdr:sp macro="" textlink="">
        <xdr:nvSpPr>
          <xdr:cNvPr id="231" name="CaixaDeTexto 230">
            <a:extLst>
              <a:ext uri="{FF2B5EF4-FFF2-40B4-BE49-F238E27FC236}">
                <a16:creationId xmlns:a16="http://schemas.microsoft.com/office/drawing/2014/main" id="{978CDA9E-16AD-474A-8B92-4ACDA231D4B0}"/>
              </a:ext>
            </a:extLst>
          </xdr:cNvPr>
          <xdr:cNvSpPr txBox="1"/>
        </xdr:nvSpPr>
        <xdr:spPr>
          <a:xfrm>
            <a:off x="6638636" y="10399408"/>
            <a:ext cx="6742546" cy="1517811"/>
          </a:xfrm>
          <a:prstGeom prst="rect">
            <a:avLst/>
          </a:prstGeom>
          <a:noFill/>
          <a:ln w="19050" cap="rnd" cmpd="sng">
            <a:solidFill>
              <a:schemeClr val="accent2">
                <a:lumMod val="40000"/>
                <a:lumOff val="6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endParaRPr lang="pt-BR" sz="1800" b="1">
              <a:solidFill>
                <a:schemeClr val="bg1"/>
              </a:solidFill>
            </a:endParaRPr>
          </a:p>
        </xdr:txBody>
      </xdr:sp>
      <xdr:sp macro="" textlink="">
        <xdr:nvSpPr>
          <xdr:cNvPr id="232" name="CaixaDeTexto 231">
            <a:extLst>
              <a:ext uri="{FF2B5EF4-FFF2-40B4-BE49-F238E27FC236}">
                <a16:creationId xmlns:a16="http://schemas.microsoft.com/office/drawing/2014/main" id="{07C58137-2A68-4CD9-B157-3577663B2CF1}"/>
              </a:ext>
            </a:extLst>
          </xdr:cNvPr>
          <xdr:cNvSpPr txBox="1"/>
        </xdr:nvSpPr>
        <xdr:spPr>
          <a:xfrm>
            <a:off x="6656565" y="10484905"/>
            <a:ext cx="6341172" cy="5525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Escala</a:t>
            </a:r>
            <a:r>
              <a:rPr lang="pt-BR" sz="2000" b="1" baseline="0">
                <a:solidFill>
                  <a:schemeClr val="accent2">
                    <a:lumMod val="75000"/>
                  </a:schemeClr>
                </a:solidFill>
              </a:rPr>
              <a:t> de Perfomance Paliativa (P</a:t>
            </a:r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PS) -</a:t>
            </a:r>
            <a:r>
              <a:rPr lang="pt-BR" sz="2000" b="1" baseline="0">
                <a:solidFill>
                  <a:schemeClr val="accent2">
                    <a:lumMod val="75000"/>
                  </a:schemeClr>
                </a:solidFill>
              </a:rPr>
              <a:t> inicial:</a:t>
            </a:r>
          </a:p>
        </xdr:txBody>
      </xdr:sp>
      <xdr:sp macro="" textlink="'Dados consolidados -Território'!C32">
        <xdr:nvSpPr>
          <xdr:cNvPr id="233" name="CaixaDeTexto 232">
            <a:extLst>
              <a:ext uri="{FF2B5EF4-FFF2-40B4-BE49-F238E27FC236}">
                <a16:creationId xmlns:a16="http://schemas.microsoft.com/office/drawing/2014/main" id="{AAEE926C-9F1D-439F-87B6-E166DA2FB899}"/>
              </a:ext>
            </a:extLst>
          </xdr:cNvPr>
          <xdr:cNvSpPr txBox="1"/>
        </xdr:nvSpPr>
        <xdr:spPr>
          <a:xfrm>
            <a:off x="6840009" y="11238660"/>
            <a:ext cx="1176238" cy="4649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FD9B4D0B-3C0D-4EE2-867E-6ED3B15A3584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34" name="CaixaDeTexto 233">
            <a:extLst>
              <a:ext uri="{FF2B5EF4-FFF2-40B4-BE49-F238E27FC236}">
                <a16:creationId xmlns:a16="http://schemas.microsoft.com/office/drawing/2014/main" id="{B0C4DAA5-4703-41A4-954F-A3A801983AA7}"/>
              </a:ext>
            </a:extLst>
          </xdr:cNvPr>
          <xdr:cNvSpPr txBox="1"/>
        </xdr:nvSpPr>
        <xdr:spPr>
          <a:xfrm>
            <a:off x="6923775" y="11018838"/>
            <a:ext cx="1019505" cy="3467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75000"/>
                  </a:schemeClr>
                </a:solidFill>
              </a:rPr>
              <a:t>&lt;=40%</a:t>
            </a:r>
          </a:p>
        </xdr:txBody>
      </xdr:sp>
      <xdr:sp macro="" textlink="">
        <xdr:nvSpPr>
          <xdr:cNvPr id="235" name="CaixaDeTexto 234">
            <a:extLst>
              <a:ext uri="{FF2B5EF4-FFF2-40B4-BE49-F238E27FC236}">
                <a16:creationId xmlns:a16="http://schemas.microsoft.com/office/drawing/2014/main" id="{9CC7EF2E-DAE2-44AF-AB23-E328921C5E51}"/>
              </a:ext>
            </a:extLst>
          </xdr:cNvPr>
          <xdr:cNvSpPr txBox="1"/>
        </xdr:nvSpPr>
        <xdr:spPr>
          <a:xfrm>
            <a:off x="7755255" y="11477879"/>
            <a:ext cx="948083" cy="23382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usuários</a:t>
            </a:r>
          </a:p>
        </xdr:txBody>
      </xdr:sp>
      <xdr:sp macro="" textlink="">
        <xdr:nvSpPr>
          <xdr:cNvPr id="237" name="CaixaDeTexto 236">
            <a:extLst>
              <a:ext uri="{FF2B5EF4-FFF2-40B4-BE49-F238E27FC236}">
                <a16:creationId xmlns:a16="http://schemas.microsoft.com/office/drawing/2014/main" id="{55A12939-1A50-4463-8F23-362C305BF488}"/>
              </a:ext>
            </a:extLst>
          </xdr:cNvPr>
          <xdr:cNvSpPr txBox="1"/>
        </xdr:nvSpPr>
        <xdr:spPr>
          <a:xfrm>
            <a:off x="12094051" y="11443514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usuários</a:t>
            </a:r>
          </a:p>
        </xdr:txBody>
      </xdr:sp>
      <xdr:sp macro="" textlink="'Dados consolidados -Território'!C34">
        <xdr:nvSpPr>
          <xdr:cNvPr id="238" name="CaixaDeTexto 237">
            <a:extLst>
              <a:ext uri="{FF2B5EF4-FFF2-40B4-BE49-F238E27FC236}">
                <a16:creationId xmlns:a16="http://schemas.microsoft.com/office/drawing/2014/main" id="{B97ACEB5-6EF0-4E7F-B261-1FD203EE0553}"/>
              </a:ext>
            </a:extLst>
          </xdr:cNvPr>
          <xdr:cNvSpPr txBox="1"/>
        </xdr:nvSpPr>
        <xdr:spPr>
          <a:xfrm>
            <a:off x="11085908" y="11238660"/>
            <a:ext cx="1487305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49F76DEE-5005-49EA-A521-FD507EA8232A}" type="TxLink">
              <a:rPr lang="en-US" sz="3200" b="1" i="0" u="none" strike="noStrike">
                <a:solidFill>
                  <a:schemeClr val="accent2">
                    <a:lumMod val="60000"/>
                    <a:lumOff val="40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60000"/>
                  <a:lumOff val="40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39" name="CaixaDeTexto 238">
            <a:extLst>
              <a:ext uri="{FF2B5EF4-FFF2-40B4-BE49-F238E27FC236}">
                <a16:creationId xmlns:a16="http://schemas.microsoft.com/office/drawing/2014/main" id="{885FCAC9-FA1B-4883-AA71-59DD5E7C785D}"/>
              </a:ext>
            </a:extLst>
          </xdr:cNvPr>
          <xdr:cNvSpPr txBox="1"/>
        </xdr:nvSpPr>
        <xdr:spPr>
          <a:xfrm>
            <a:off x="9153681" y="11018838"/>
            <a:ext cx="1225680" cy="3788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/>
                </a:solidFill>
              </a:rPr>
              <a:t>40 a 70%</a:t>
            </a:r>
          </a:p>
        </xdr:txBody>
      </xdr:sp>
      <xdr:sp macro="" textlink="">
        <xdr:nvSpPr>
          <xdr:cNvPr id="240" name="CaixaDeTexto 239">
            <a:extLst>
              <a:ext uri="{FF2B5EF4-FFF2-40B4-BE49-F238E27FC236}">
                <a16:creationId xmlns:a16="http://schemas.microsoft.com/office/drawing/2014/main" id="{CCC6A23A-3EB2-4FB0-8ED4-7BD619AA4789}"/>
              </a:ext>
            </a:extLst>
          </xdr:cNvPr>
          <xdr:cNvSpPr txBox="1"/>
        </xdr:nvSpPr>
        <xdr:spPr>
          <a:xfrm>
            <a:off x="9868099" y="11443514"/>
            <a:ext cx="938659" cy="26819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1200" baseline="0">
                <a:solidFill>
                  <a:schemeClr val="accent2"/>
                </a:solidFill>
              </a:rPr>
              <a:t>usuários</a:t>
            </a:r>
          </a:p>
        </xdr:txBody>
      </xdr:sp>
      <xdr:sp macro="" textlink="'Dados consolidados -Território'!C33">
        <xdr:nvSpPr>
          <xdr:cNvPr id="241" name="CaixaDeTexto 240">
            <a:extLst>
              <a:ext uri="{FF2B5EF4-FFF2-40B4-BE49-F238E27FC236}">
                <a16:creationId xmlns:a16="http://schemas.microsoft.com/office/drawing/2014/main" id="{2000DCA9-CFE6-4EF1-987F-1B53F653B94A}"/>
              </a:ext>
            </a:extLst>
          </xdr:cNvPr>
          <xdr:cNvSpPr txBox="1"/>
        </xdr:nvSpPr>
        <xdr:spPr>
          <a:xfrm>
            <a:off x="9004123" y="11238660"/>
            <a:ext cx="1250777" cy="50306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DB48FA13-3DCA-4AB2-8417-8C0906B7A57F}" type="TxLink">
              <a:rPr lang="en-US" sz="3200" b="1" i="0" u="none" strike="noStrike">
                <a:solidFill>
                  <a:schemeClr val="accent2"/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/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42" name="CaixaDeTexto 241">
            <a:extLst>
              <a:ext uri="{FF2B5EF4-FFF2-40B4-BE49-F238E27FC236}">
                <a16:creationId xmlns:a16="http://schemas.microsoft.com/office/drawing/2014/main" id="{435A8DD7-86A7-4928-89D4-82E86D449DE7}"/>
              </a:ext>
            </a:extLst>
          </xdr:cNvPr>
          <xdr:cNvSpPr txBox="1"/>
        </xdr:nvSpPr>
        <xdr:spPr>
          <a:xfrm>
            <a:off x="11407350" y="11018838"/>
            <a:ext cx="957825" cy="35343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600" b="1" baseline="0">
                <a:solidFill>
                  <a:schemeClr val="accent2">
                    <a:lumMod val="60000"/>
                    <a:lumOff val="40000"/>
                  </a:schemeClr>
                </a:solidFill>
              </a:rPr>
              <a:t>&gt;=70%</a:t>
            </a:r>
          </a:p>
        </xdr:txBody>
      </xdr:sp>
    </xdr:grpSp>
    <xdr:clientData/>
  </xdr:twoCellAnchor>
  <xdr:twoCellAnchor editAs="absolute">
    <xdr:from>
      <xdr:col>0</xdr:col>
      <xdr:colOff>29475</xdr:colOff>
      <xdr:row>46</xdr:row>
      <xdr:rowOff>174813</xdr:rowOff>
    </xdr:from>
    <xdr:to>
      <xdr:col>4</xdr:col>
      <xdr:colOff>828829</xdr:colOff>
      <xdr:row>49</xdr:row>
      <xdr:rowOff>80818</xdr:rowOff>
    </xdr:to>
    <xdr:sp macro="" textlink="">
      <xdr:nvSpPr>
        <xdr:cNvPr id="243" name="CaixaDeTexto 242">
          <a:extLst>
            <a:ext uri="{FF2B5EF4-FFF2-40B4-BE49-F238E27FC236}">
              <a16:creationId xmlns:a16="http://schemas.microsoft.com/office/drawing/2014/main" id="{F6B34B37-D6B9-4AD6-BF1A-596E0AB943D4}"/>
            </a:ext>
          </a:extLst>
        </xdr:cNvPr>
        <xdr:cNvSpPr txBox="1"/>
      </xdr:nvSpPr>
      <xdr:spPr>
        <a:xfrm>
          <a:off x="29475" y="11893449"/>
          <a:ext cx="6341172" cy="4601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>
              <a:solidFill>
                <a:schemeClr val="accent2">
                  <a:lumMod val="75000"/>
                </a:schemeClr>
              </a:solidFill>
            </a:rPr>
            <a:t>Escala</a:t>
          </a:r>
          <a:r>
            <a:rPr lang="pt-BR" sz="2000" b="1" baseline="0">
              <a:solidFill>
                <a:schemeClr val="accent2">
                  <a:lumMod val="75000"/>
                </a:schemeClr>
              </a:solidFill>
            </a:rPr>
            <a:t> de Avaliação de Sintomas de Edmonton - ESAS</a:t>
          </a:r>
          <a:endParaRPr lang="pt-BR" sz="2000" b="1">
            <a:solidFill>
              <a:schemeClr val="accent2">
                <a:lumMod val="75000"/>
              </a:schemeClr>
            </a:solidFill>
          </a:endParaRPr>
        </a:p>
      </xdr:txBody>
    </xdr:sp>
    <xdr:clientData/>
  </xdr:twoCellAnchor>
  <xdr:twoCellAnchor editAs="absolute">
    <xdr:from>
      <xdr:col>3</xdr:col>
      <xdr:colOff>267854</xdr:colOff>
      <xdr:row>49</xdr:row>
      <xdr:rowOff>87068</xdr:rowOff>
    </xdr:from>
    <xdr:to>
      <xdr:col>10</xdr:col>
      <xdr:colOff>288635</xdr:colOff>
      <xdr:row>69</xdr:row>
      <xdr:rowOff>92363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1EDCE2B5-BD07-4EC7-9713-CA51C146B74B}"/>
            </a:ext>
          </a:extLst>
        </xdr:cNvPr>
        <xdr:cNvGrpSpPr/>
      </xdr:nvGrpSpPr>
      <xdr:grpSpPr>
        <a:xfrm>
          <a:off x="4857783" y="12234244"/>
          <a:ext cx="8115911" cy="3591178"/>
          <a:chOff x="4955309" y="12463795"/>
          <a:chExt cx="8275781" cy="3699841"/>
        </a:xfrm>
      </xdr:grpSpPr>
      <xdr:sp macro="" textlink="">
        <xdr:nvSpPr>
          <xdr:cNvPr id="286" name="CaixaDeTexto 285">
            <a:extLst>
              <a:ext uri="{FF2B5EF4-FFF2-40B4-BE49-F238E27FC236}">
                <a16:creationId xmlns:a16="http://schemas.microsoft.com/office/drawing/2014/main" id="{9673F33D-CA77-4492-9118-822D02ACBA1C}"/>
              </a:ext>
            </a:extLst>
          </xdr:cNvPr>
          <xdr:cNvSpPr txBox="1"/>
        </xdr:nvSpPr>
        <xdr:spPr>
          <a:xfrm>
            <a:off x="4955309" y="12463795"/>
            <a:ext cx="8275781" cy="3699841"/>
          </a:xfrm>
          <a:prstGeom prst="rect">
            <a:avLst/>
          </a:prstGeom>
          <a:solidFill>
            <a:srgbClr val="FBE5D6">
              <a:alpha val="69804"/>
            </a:srgbClr>
          </a:solidFill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Outros sintomas mais prevalentes</a:t>
            </a:r>
          </a:p>
        </xdr:txBody>
      </xdr:sp>
      <xdr:sp macro="" textlink="'Dados consolidados -Território'!C40">
        <xdr:nvSpPr>
          <xdr:cNvPr id="256" name="CaixaDeTexto 255">
            <a:extLst>
              <a:ext uri="{FF2B5EF4-FFF2-40B4-BE49-F238E27FC236}">
                <a16:creationId xmlns:a16="http://schemas.microsoft.com/office/drawing/2014/main" id="{629D1248-CDD2-406F-B5EE-05F113C399D2}"/>
              </a:ext>
            </a:extLst>
          </xdr:cNvPr>
          <xdr:cNvSpPr txBox="1"/>
        </xdr:nvSpPr>
        <xdr:spPr>
          <a:xfrm>
            <a:off x="5834537" y="12947076"/>
            <a:ext cx="895912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6293514-C4D3-4C36-A0B9-3DA0208631D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57" name="CaixaDeTexto 256">
            <a:extLst>
              <a:ext uri="{FF2B5EF4-FFF2-40B4-BE49-F238E27FC236}">
                <a16:creationId xmlns:a16="http://schemas.microsoft.com/office/drawing/2014/main" id="{1BD2F273-223F-4233-9B6B-618943B090BD}"/>
              </a:ext>
            </a:extLst>
          </xdr:cNvPr>
          <xdr:cNvSpPr txBox="1"/>
        </xdr:nvSpPr>
        <xdr:spPr>
          <a:xfrm>
            <a:off x="5584536" y="13468205"/>
            <a:ext cx="1404115" cy="4209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Cansaço</a:t>
            </a:r>
          </a:p>
        </xdr:txBody>
      </xdr:sp>
      <xdr:sp macro="" textlink="'Dados consolidados -Território'!C41">
        <xdr:nvSpPr>
          <xdr:cNvPr id="258" name="CaixaDeTexto 257">
            <a:extLst>
              <a:ext uri="{FF2B5EF4-FFF2-40B4-BE49-F238E27FC236}">
                <a16:creationId xmlns:a16="http://schemas.microsoft.com/office/drawing/2014/main" id="{236E88C5-8D56-4AA0-A70B-106F6050EF20}"/>
              </a:ext>
            </a:extLst>
          </xdr:cNvPr>
          <xdr:cNvSpPr txBox="1"/>
        </xdr:nvSpPr>
        <xdr:spPr>
          <a:xfrm>
            <a:off x="8656271" y="1294707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B8A68131-46BD-41C7-A096-D55BF2189227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59" name="CaixaDeTexto 258">
            <a:extLst>
              <a:ext uri="{FF2B5EF4-FFF2-40B4-BE49-F238E27FC236}">
                <a16:creationId xmlns:a16="http://schemas.microsoft.com/office/drawing/2014/main" id="{B2217242-B472-4466-9A97-068414C091C4}"/>
              </a:ext>
            </a:extLst>
          </xdr:cNvPr>
          <xdr:cNvSpPr txBox="1"/>
        </xdr:nvSpPr>
        <xdr:spPr>
          <a:xfrm>
            <a:off x="8398070" y="13468205"/>
            <a:ext cx="1404115" cy="44407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Sonolência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2">
        <xdr:nvSpPr>
          <xdr:cNvPr id="260" name="CaixaDeTexto 259">
            <a:extLst>
              <a:ext uri="{FF2B5EF4-FFF2-40B4-BE49-F238E27FC236}">
                <a16:creationId xmlns:a16="http://schemas.microsoft.com/office/drawing/2014/main" id="{9FE521B8-1C51-4731-82A8-2C0A7788ED1D}"/>
              </a:ext>
            </a:extLst>
          </xdr:cNvPr>
          <xdr:cNvSpPr txBox="1"/>
        </xdr:nvSpPr>
        <xdr:spPr>
          <a:xfrm>
            <a:off x="11446901" y="1294707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68D19528-6BEB-4DE3-9405-88B9D0AFA5CE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1" name="CaixaDeTexto 260">
            <a:extLst>
              <a:ext uri="{FF2B5EF4-FFF2-40B4-BE49-F238E27FC236}">
                <a16:creationId xmlns:a16="http://schemas.microsoft.com/office/drawing/2014/main" id="{2F94584A-BB1C-4857-A546-665B5741D472}"/>
              </a:ext>
            </a:extLst>
          </xdr:cNvPr>
          <xdr:cNvSpPr txBox="1"/>
        </xdr:nvSpPr>
        <xdr:spPr>
          <a:xfrm>
            <a:off x="11188700" y="13468205"/>
            <a:ext cx="1404115" cy="42097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Naúsea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6">
        <xdr:nvSpPr>
          <xdr:cNvPr id="262" name="CaixaDeTexto 261">
            <a:extLst>
              <a:ext uri="{FF2B5EF4-FFF2-40B4-BE49-F238E27FC236}">
                <a16:creationId xmlns:a16="http://schemas.microsoft.com/office/drawing/2014/main" id="{69901B06-F989-4B41-9274-7FCCC7131C92}"/>
              </a:ext>
            </a:extLst>
          </xdr:cNvPr>
          <xdr:cNvSpPr txBox="1"/>
        </xdr:nvSpPr>
        <xdr:spPr>
          <a:xfrm>
            <a:off x="5842737" y="15085290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A449238C-E3CD-4C98-9DB6-58BFC863E76B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3" name="CaixaDeTexto 262">
            <a:extLst>
              <a:ext uri="{FF2B5EF4-FFF2-40B4-BE49-F238E27FC236}">
                <a16:creationId xmlns:a16="http://schemas.microsoft.com/office/drawing/2014/main" id="{A9B68BD8-1657-440C-AF3A-7D2D5A2C0475}"/>
              </a:ext>
            </a:extLst>
          </xdr:cNvPr>
          <xdr:cNvSpPr txBox="1"/>
        </xdr:nvSpPr>
        <xdr:spPr>
          <a:xfrm>
            <a:off x="5584536" y="15606419"/>
            <a:ext cx="1404115" cy="44176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Ansiedade</a:t>
            </a:r>
          </a:p>
        </xdr:txBody>
      </xdr:sp>
      <xdr:sp macro="" textlink="'Dados consolidados -Território'!C48">
        <xdr:nvSpPr>
          <xdr:cNvPr id="266" name="CaixaDeTexto 265">
            <a:extLst>
              <a:ext uri="{FF2B5EF4-FFF2-40B4-BE49-F238E27FC236}">
                <a16:creationId xmlns:a16="http://schemas.microsoft.com/office/drawing/2014/main" id="{F87C3317-2A45-41C8-963B-25FA7C7CC4EB}"/>
              </a:ext>
            </a:extLst>
          </xdr:cNvPr>
          <xdr:cNvSpPr txBox="1"/>
        </xdr:nvSpPr>
        <xdr:spPr>
          <a:xfrm>
            <a:off x="8812624" y="15063556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2905239-2C65-4BB8-B912-912464BFCF88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7" name="CaixaDeTexto 266">
            <a:extLst>
              <a:ext uri="{FF2B5EF4-FFF2-40B4-BE49-F238E27FC236}">
                <a16:creationId xmlns:a16="http://schemas.microsoft.com/office/drawing/2014/main" id="{9E7FFD10-A1A4-42AB-8FC9-241875D6B2D7}"/>
              </a:ext>
            </a:extLst>
          </xdr:cNvPr>
          <xdr:cNvSpPr txBox="1"/>
        </xdr:nvSpPr>
        <xdr:spPr>
          <a:xfrm>
            <a:off x="8355389" y="15660754"/>
            <a:ext cx="1404115" cy="430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Outro problema</a:t>
            </a:r>
          </a:p>
        </xdr:txBody>
      </xdr:sp>
      <xdr:sp macro="" textlink="'Dados consolidados -Território'!C43">
        <xdr:nvSpPr>
          <xdr:cNvPr id="268" name="CaixaDeTexto 267">
            <a:extLst>
              <a:ext uri="{FF2B5EF4-FFF2-40B4-BE49-F238E27FC236}">
                <a16:creationId xmlns:a16="http://schemas.microsoft.com/office/drawing/2014/main" id="{E6D58228-92A7-44DA-A175-51C756BBFBE4}"/>
              </a:ext>
            </a:extLst>
          </xdr:cNvPr>
          <xdr:cNvSpPr txBox="1"/>
        </xdr:nvSpPr>
        <xdr:spPr>
          <a:xfrm>
            <a:off x="5842737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3A5E374B-A7B2-4D41-9F0F-5B203DE5727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69" name="CaixaDeTexto 268">
            <a:extLst>
              <a:ext uri="{FF2B5EF4-FFF2-40B4-BE49-F238E27FC236}">
                <a16:creationId xmlns:a16="http://schemas.microsoft.com/office/drawing/2014/main" id="{7A5C9E76-31CE-44B7-9C8A-6F9D18B0BAE7}"/>
              </a:ext>
            </a:extLst>
          </xdr:cNvPr>
          <xdr:cNvSpPr txBox="1"/>
        </xdr:nvSpPr>
        <xdr:spPr>
          <a:xfrm>
            <a:off x="5584536" y="14500363"/>
            <a:ext cx="1404115" cy="45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Falta de apetite</a:t>
            </a:r>
          </a:p>
        </xdr:txBody>
      </xdr:sp>
      <xdr:sp macro="" textlink="'Dados consolidados -Território'!C44">
        <xdr:nvSpPr>
          <xdr:cNvPr id="270" name="CaixaDeTexto 269">
            <a:extLst>
              <a:ext uri="{FF2B5EF4-FFF2-40B4-BE49-F238E27FC236}">
                <a16:creationId xmlns:a16="http://schemas.microsoft.com/office/drawing/2014/main" id="{4E272C59-7FF4-4E96-A3FB-4647166089A1}"/>
              </a:ext>
            </a:extLst>
          </xdr:cNvPr>
          <xdr:cNvSpPr txBox="1"/>
        </xdr:nvSpPr>
        <xdr:spPr>
          <a:xfrm>
            <a:off x="8656271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1F1C9C2C-FB54-4356-8A89-25788DF0CECA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71" name="CaixaDeTexto 270">
            <a:extLst>
              <a:ext uri="{FF2B5EF4-FFF2-40B4-BE49-F238E27FC236}">
                <a16:creationId xmlns:a16="http://schemas.microsoft.com/office/drawing/2014/main" id="{D40BF8C6-0017-4D64-BA5F-7C7BD0599AD6}"/>
              </a:ext>
            </a:extLst>
          </xdr:cNvPr>
          <xdr:cNvSpPr txBox="1"/>
        </xdr:nvSpPr>
        <xdr:spPr>
          <a:xfrm>
            <a:off x="8398070" y="14500363"/>
            <a:ext cx="1404115" cy="3932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>
                <a:solidFill>
                  <a:schemeClr val="accent2">
                    <a:lumMod val="75000"/>
                  </a:schemeClr>
                </a:solidFill>
              </a:rPr>
              <a:t>Falta de ar</a:t>
            </a:r>
            <a:endParaRPr lang="pt-BR" sz="1200" baseline="0">
              <a:solidFill>
                <a:schemeClr val="accent2">
                  <a:lumMod val="75000"/>
                </a:schemeClr>
              </a:solidFill>
            </a:endParaRPr>
          </a:p>
        </xdr:txBody>
      </xdr:sp>
      <xdr:sp macro="" textlink="'Dados consolidados -Território'!C45">
        <xdr:nvSpPr>
          <xdr:cNvPr id="272" name="CaixaDeTexto 271">
            <a:extLst>
              <a:ext uri="{FF2B5EF4-FFF2-40B4-BE49-F238E27FC236}">
                <a16:creationId xmlns:a16="http://schemas.microsoft.com/office/drawing/2014/main" id="{561D8EEB-B00B-4CF7-8FC1-9437DC98F143}"/>
              </a:ext>
            </a:extLst>
          </xdr:cNvPr>
          <xdr:cNvSpPr txBox="1"/>
        </xdr:nvSpPr>
        <xdr:spPr>
          <a:xfrm>
            <a:off x="11446901" y="13979234"/>
            <a:ext cx="887713" cy="54263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marL="0" indent="0" algn="l"/>
            <a:fld id="{0A4F3092-E7E8-4645-B48A-18FCAC7C1732}" type="TxLink">
              <a:rPr lang="en-US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rPr>
              <a:pPr marL="0" indent="0" algn="l"/>
              <a:t>0</a:t>
            </a:fld>
            <a:endParaRPr lang="pt-BR" sz="3200" b="1" i="0" u="none" strike="noStrike">
              <a:solidFill>
                <a:schemeClr val="accent2">
                  <a:lumMod val="75000"/>
                </a:schemeClr>
              </a:solidFill>
              <a:latin typeface="+mj-lt"/>
              <a:ea typeface="+mn-ea"/>
              <a:cs typeface="Calibri"/>
            </a:endParaRPr>
          </a:p>
        </xdr:txBody>
      </xdr:sp>
      <xdr:sp macro="" textlink="">
        <xdr:nvSpPr>
          <xdr:cNvPr id="273" name="CaixaDeTexto 272">
            <a:extLst>
              <a:ext uri="{FF2B5EF4-FFF2-40B4-BE49-F238E27FC236}">
                <a16:creationId xmlns:a16="http://schemas.microsoft.com/office/drawing/2014/main" id="{B550411E-0F55-4605-8B91-BB3D7378B740}"/>
              </a:ext>
            </a:extLst>
          </xdr:cNvPr>
          <xdr:cNvSpPr txBox="1"/>
        </xdr:nvSpPr>
        <xdr:spPr>
          <a:xfrm>
            <a:off x="11188700" y="14500363"/>
            <a:ext cx="1404115" cy="4394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aseline="0">
                <a:solidFill>
                  <a:schemeClr val="accent2">
                    <a:lumMod val="75000"/>
                  </a:schemeClr>
                </a:solidFill>
              </a:rPr>
              <a:t>Tristeza</a:t>
            </a:r>
          </a:p>
        </xdr:txBody>
      </xdr:sp>
    </xdr:grpSp>
    <xdr:clientData/>
  </xdr:twoCellAnchor>
  <xdr:twoCellAnchor>
    <xdr:from>
      <xdr:col>0</xdr:col>
      <xdr:colOff>196273</xdr:colOff>
      <xdr:row>49</xdr:row>
      <xdr:rowOff>96304</xdr:rowOff>
    </xdr:from>
    <xdr:to>
      <xdr:col>3</xdr:col>
      <xdr:colOff>196272</xdr:colOff>
      <xdr:row>69</xdr:row>
      <xdr:rowOff>103909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C96FF07B-9C8D-4F3B-9F87-57BCA6D00720}"/>
            </a:ext>
          </a:extLst>
        </xdr:cNvPr>
        <xdr:cNvGrpSpPr/>
      </xdr:nvGrpSpPr>
      <xdr:grpSpPr>
        <a:xfrm>
          <a:off x="196273" y="12243480"/>
          <a:ext cx="4589928" cy="3593488"/>
          <a:chOff x="196273" y="12473031"/>
          <a:chExt cx="4687454" cy="3702151"/>
        </a:xfrm>
      </xdr:grpSpPr>
      <xdr:sp macro="" textlink="">
        <xdr:nvSpPr>
          <xdr:cNvPr id="274" name="CaixaDeTexto 273">
            <a:extLst>
              <a:ext uri="{FF2B5EF4-FFF2-40B4-BE49-F238E27FC236}">
                <a16:creationId xmlns:a16="http://schemas.microsoft.com/office/drawing/2014/main" id="{BF53837F-0B86-4220-B293-977698CAE9C8}"/>
              </a:ext>
            </a:extLst>
          </xdr:cNvPr>
          <xdr:cNvSpPr txBox="1"/>
        </xdr:nvSpPr>
        <xdr:spPr>
          <a:xfrm>
            <a:off x="196273" y="12473031"/>
            <a:ext cx="4687454" cy="3702151"/>
          </a:xfrm>
          <a:prstGeom prst="rect">
            <a:avLst/>
          </a:prstGeom>
          <a:solidFill>
            <a:srgbClr val="FBE5D6">
              <a:alpha val="69804"/>
            </a:srgbClr>
          </a:solidFill>
          <a:ln w="2857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pt-BR" sz="2000" b="1">
                <a:solidFill>
                  <a:schemeClr val="accent2">
                    <a:lumMod val="75000"/>
                  </a:schemeClr>
                </a:solidFill>
              </a:rPr>
              <a:t>DOR</a:t>
            </a:r>
          </a:p>
        </xdr:txBody>
      </xdr:sp>
      <xdr:grpSp>
        <xdr:nvGrpSpPr>
          <xdr:cNvPr id="12" name="Agrupar 11">
            <a:extLst>
              <a:ext uri="{FF2B5EF4-FFF2-40B4-BE49-F238E27FC236}">
                <a16:creationId xmlns:a16="http://schemas.microsoft.com/office/drawing/2014/main" id="{E082C709-0CA1-406F-AC2F-D49FF369AFFC}"/>
              </a:ext>
            </a:extLst>
          </xdr:cNvPr>
          <xdr:cNvGrpSpPr/>
        </xdr:nvGrpSpPr>
        <xdr:grpSpPr>
          <a:xfrm>
            <a:off x="359027" y="12993258"/>
            <a:ext cx="3296452" cy="3158833"/>
            <a:chOff x="359027" y="12993258"/>
            <a:chExt cx="3296452" cy="3158833"/>
          </a:xfrm>
        </xdr:grpSpPr>
        <xdr:sp macro="" textlink="'Dados consolidados -Território'!C35">
          <xdr:nvSpPr>
            <xdr:cNvPr id="246" name="CaixaDeTexto 245">
              <a:extLst>
                <a:ext uri="{FF2B5EF4-FFF2-40B4-BE49-F238E27FC236}">
                  <a16:creationId xmlns:a16="http://schemas.microsoft.com/office/drawing/2014/main" id="{3B9F67C1-85C3-46F8-A659-6DE8E9A8E3AA}"/>
                </a:ext>
              </a:extLst>
            </xdr:cNvPr>
            <xdr:cNvSpPr txBox="1"/>
          </xdr:nvSpPr>
          <xdr:spPr>
            <a:xfrm>
              <a:off x="425181" y="12993258"/>
              <a:ext cx="1291865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732D0704-CFC3-4A85-B28C-F66F745E0D6B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47" name="CaixaDeTexto 246">
              <a:extLst>
                <a:ext uri="{FF2B5EF4-FFF2-40B4-BE49-F238E27FC236}">
                  <a16:creationId xmlns:a16="http://schemas.microsoft.com/office/drawing/2014/main" id="{5AA47C86-8314-480B-8A88-FB6AD3D32FC6}"/>
                </a:ext>
              </a:extLst>
            </xdr:cNvPr>
            <xdr:cNvSpPr txBox="1"/>
          </xdr:nvSpPr>
          <xdr:spPr>
            <a:xfrm>
              <a:off x="359027" y="13514387"/>
              <a:ext cx="1404115" cy="62879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Total de usuários com Dor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sp macro="" textlink="'Dados consolidados -Território'!C36">
          <xdr:nvSpPr>
            <xdr:cNvPr id="250" name="CaixaDeTexto 249">
              <a:extLst>
                <a:ext uri="{FF2B5EF4-FFF2-40B4-BE49-F238E27FC236}">
                  <a16:creationId xmlns:a16="http://schemas.microsoft.com/office/drawing/2014/main" id="{F95FCC10-445C-4312-B8DD-317B013D993F}"/>
                </a:ext>
              </a:extLst>
            </xdr:cNvPr>
            <xdr:cNvSpPr txBox="1"/>
          </xdr:nvSpPr>
          <xdr:spPr>
            <a:xfrm>
              <a:off x="2721670" y="12993258"/>
              <a:ext cx="887713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BACA1237-3D14-4589-BFA7-DDC2C4DB974E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1" name="CaixaDeTexto 250">
              <a:extLst>
                <a:ext uri="{FF2B5EF4-FFF2-40B4-BE49-F238E27FC236}">
                  <a16:creationId xmlns:a16="http://schemas.microsoft.com/office/drawing/2014/main" id="{E726CF88-CD57-49A7-A7BE-F49EC4679449}"/>
                </a:ext>
              </a:extLst>
            </xdr:cNvPr>
            <xdr:cNvSpPr txBox="1"/>
          </xdr:nvSpPr>
          <xdr:spPr>
            <a:xfrm>
              <a:off x="2251364" y="13558408"/>
              <a:ext cx="1404115" cy="43468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</a:t>
              </a:r>
              <a:r>
                <a:rPr lang="pt-BR" sz="1200" baseline="0">
                  <a:solidFill>
                    <a:schemeClr val="accent2">
                      <a:lumMod val="75000"/>
                    </a:schemeClr>
                  </a:solidFill>
                </a:rPr>
                <a:t> 0 a 3</a:t>
              </a:r>
            </a:p>
          </xdr:txBody>
        </xdr:sp>
        <xdr:sp macro="" textlink="'Dados consolidados -Território'!C37">
          <xdr:nvSpPr>
            <xdr:cNvPr id="252" name="CaixaDeTexto 251">
              <a:extLst>
                <a:ext uri="{FF2B5EF4-FFF2-40B4-BE49-F238E27FC236}">
                  <a16:creationId xmlns:a16="http://schemas.microsoft.com/office/drawing/2014/main" id="{748C4D88-FA0C-48A4-A1EA-F2B6191F98CE}"/>
                </a:ext>
              </a:extLst>
            </xdr:cNvPr>
            <xdr:cNvSpPr txBox="1"/>
          </xdr:nvSpPr>
          <xdr:spPr>
            <a:xfrm>
              <a:off x="2721670" y="14160428"/>
              <a:ext cx="887713" cy="54263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17AAD5AE-D7C4-4371-868E-8276CBDB85ED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3" name="CaixaDeTexto 252">
              <a:extLst>
                <a:ext uri="{FF2B5EF4-FFF2-40B4-BE49-F238E27FC236}">
                  <a16:creationId xmlns:a16="http://schemas.microsoft.com/office/drawing/2014/main" id="{CCF34240-3B0E-4A63-A624-289B1A596CEF}"/>
                </a:ext>
              </a:extLst>
            </xdr:cNvPr>
            <xdr:cNvSpPr txBox="1"/>
          </xdr:nvSpPr>
          <xdr:spPr>
            <a:xfrm>
              <a:off x="2251364" y="14725579"/>
              <a:ext cx="1404115" cy="42205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 4 a 6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sp macro="" textlink="'Dados consolidados -Território'!C38">
          <xdr:nvSpPr>
            <xdr:cNvPr id="254" name="CaixaDeTexto 253">
              <a:extLst>
                <a:ext uri="{FF2B5EF4-FFF2-40B4-BE49-F238E27FC236}">
                  <a16:creationId xmlns:a16="http://schemas.microsoft.com/office/drawing/2014/main" id="{B4333A92-9420-4E58-B52B-38FF66494AFC}"/>
                </a:ext>
              </a:extLst>
            </xdr:cNvPr>
            <xdr:cNvSpPr txBox="1"/>
          </xdr:nvSpPr>
          <xdr:spPr>
            <a:xfrm>
              <a:off x="2721670" y="15142877"/>
              <a:ext cx="887713" cy="5426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marL="0" indent="0" algn="l"/>
              <a:fld id="{61561F32-519C-47EF-B5F1-1FE712AD92D0}" type="TxLink">
                <a:rPr lang="en-US" sz="3200" b="1" i="0" u="none" strike="noStrike">
                  <a:solidFill>
                    <a:schemeClr val="accent2">
                      <a:lumMod val="75000"/>
                    </a:schemeClr>
                  </a:solidFill>
                  <a:latin typeface="+mj-lt"/>
                  <a:ea typeface="+mn-ea"/>
                  <a:cs typeface="Calibri"/>
                </a:rPr>
                <a:pPr marL="0" indent="0" algn="l"/>
                <a:t>0</a:t>
              </a:fld>
              <a:endParaRPr lang="pt-BR" sz="3200" b="1" i="0" u="none" strike="noStrike">
                <a:solidFill>
                  <a:schemeClr val="accent2">
                    <a:lumMod val="75000"/>
                  </a:schemeClr>
                </a:solidFill>
                <a:latin typeface="+mj-lt"/>
                <a:ea typeface="+mn-ea"/>
                <a:cs typeface="Calibri"/>
              </a:endParaRPr>
            </a:p>
          </xdr:txBody>
        </xdr:sp>
        <xdr:sp macro="" textlink="">
          <xdr:nvSpPr>
            <xdr:cNvPr id="255" name="CaixaDeTexto 254">
              <a:extLst>
                <a:ext uri="{FF2B5EF4-FFF2-40B4-BE49-F238E27FC236}">
                  <a16:creationId xmlns:a16="http://schemas.microsoft.com/office/drawing/2014/main" id="{7B2171D4-544C-40D4-B0BE-AA55294889F7}"/>
                </a:ext>
              </a:extLst>
            </xdr:cNvPr>
            <xdr:cNvSpPr txBox="1"/>
          </xdr:nvSpPr>
          <xdr:spPr>
            <a:xfrm>
              <a:off x="2251364" y="15708027"/>
              <a:ext cx="1404115" cy="44406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lang="pt-BR" sz="1200">
                  <a:solidFill>
                    <a:schemeClr val="accent2">
                      <a:lumMod val="75000"/>
                    </a:schemeClr>
                  </a:solidFill>
                </a:rPr>
                <a:t>Dor 7 a 10</a:t>
              </a:r>
              <a:endParaRPr lang="pt-BR" sz="1200" baseline="0">
                <a:solidFill>
                  <a:schemeClr val="accent2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278" name="Conector de Seta Reta 277">
              <a:extLst>
                <a:ext uri="{FF2B5EF4-FFF2-40B4-BE49-F238E27FC236}">
                  <a16:creationId xmlns:a16="http://schemas.microsoft.com/office/drawing/2014/main" id="{4B364C32-AD12-4E00-89C5-CFCB697EA0BF}"/>
                </a:ext>
              </a:extLst>
            </xdr:cNvPr>
            <xdr:cNvCxnSpPr>
              <a:stCxn id="246" idx="3"/>
            </xdr:cNvCxnSpPr>
          </xdr:nvCxnSpPr>
          <xdr:spPr>
            <a:xfrm flipV="1">
              <a:off x="1717046" y="13254191"/>
              <a:ext cx="949954" cy="10386"/>
            </a:xfrm>
            <a:prstGeom prst="straightConnector1">
              <a:avLst/>
            </a:prstGeom>
            <a:ln w="12700"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0" name="Conector: Angulado 279">
              <a:extLst>
                <a:ext uri="{FF2B5EF4-FFF2-40B4-BE49-F238E27FC236}">
                  <a16:creationId xmlns:a16="http://schemas.microsoft.com/office/drawing/2014/main" id="{9F550C6E-B209-44FB-BF6F-D48F4975ED07}"/>
                </a:ext>
              </a:extLst>
            </xdr:cNvPr>
            <xdr:cNvCxnSpPr>
              <a:endCxn id="252" idx="1"/>
            </xdr:cNvCxnSpPr>
          </xdr:nvCxnSpPr>
          <xdr:spPr>
            <a:xfrm rot="16200000" flipH="1">
              <a:off x="1534054" y="13244131"/>
              <a:ext cx="1385380" cy="989852"/>
            </a:xfrm>
            <a:prstGeom prst="bentConnector2">
              <a:avLst/>
            </a:prstGeom>
            <a:ln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2" name="Conector: Angulado 281">
              <a:extLst>
                <a:ext uri="{FF2B5EF4-FFF2-40B4-BE49-F238E27FC236}">
                  <a16:creationId xmlns:a16="http://schemas.microsoft.com/office/drawing/2014/main" id="{8B704188-4DAA-4FF0-9F78-7A3DB3F389E5}"/>
                </a:ext>
              </a:extLst>
            </xdr:cNvPr>
            <xdr:cNvCxnSpPr>
              <a:endCxn id="254" idx="1"/>
            </xdr:cNvCxnSpPr>
          </xdr:nvCxnSpPr>
          <xdr:spPr>
            <a:xfrm rot="16200000" flipH="1">
              <a:off x="1123646" y="13816172"/>
              <a:ext cx="2217742" cy="978306"/>
            </a:xfrm>
            <a:prstGeom prst="bentConnector2">
              <a:avLst/>
            </a:prstGeom>
            <a:ln>
              <a:solidFill>
                <a:schemeClr val="accent2">
                  <a:lumMod val="60000"/>
                  <a:lumOff val="40000"/>
                </a:schemeClr>
              </a:solidFill>
              <a:tailEnd type="triangle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F2DFC-6DAB-4BD3-BE34-233931FC85B2}">
  <sheetPr codeName="Planilha1"/>
  <dimension ref="A1:F9"/>
  <sheetViews>
    <sheetView showGridLines="0" workbookViewId="0">
      <selection activeCell="I14" sqref="I14"/>
    </sheetView>
  </sheetViews>
  <sheetFormatPr defaultRowHeight="14.4" x14ac:dyDescent="0.3"/>
  <cols>
    <col min="1" max="1" width="17.5546875" style="5" customWidth="1"/>
    <col min="2" max="2" width="21.88671875" customWidth="1"/>
    <col min="4" max="4" width="15" customWidth="1"/>
    <col min="5" max="5" width="21.109375" customWidth="1"/>
    <col min="6" max="6" width="22.33203125" customWidth="1"/>
  </cols>
  <sheetData>
    <row r="1" spans="1:6" ht="28.5" customHeight="1" x14ac:dyDescent="0.3">
      <c r="A1" s="41" t="s">
        <v>100</v>
      </c>
      <c r="B1" s="41" t="s">
        <v>101</v>
      </c>
      <c r="C1" s="41" t="s">
        <v>99</v>
      </c>
      <c r="D1" s="41" t="s">
        <v>73</v>
      </c>
      <c r="E1" s="41" t="s">
        <v>102</v>
      </c>
      <c r="F1" s="41" t="s">
        <v>76</v>
      </c>
    </row>
    <row r="2" spans="1:6" x14ac:dyDescent="0.3">
      <c r="A2" s="23" t="s">
        <v>26</v>
      </c>
      <c r="B2" s="23" t="s">
        <v>27</v>
      </c>
      <c r="C2" s="23" t="s">
        <v>49</v>
      </c>
      <c r="D2" s="23" t="s">
        <v>75</v>
      </c>
      <c r="E2" s="23" t="s">
        <v>83</v>
      </c>
      <c r="F2" s="23" t="s">
        <v>83</v>
      </c>
    </row>
    <row r="3" spans="1:6" ht="18.75" customHeight="1" x14ac:dyDescent="0.3">
      <c r="A3" s="40"/>
      <c r="B3" s="23" t="s">
        <v>47</v>
      </c>
      <c r="C3" s="23" t="s">
        <v>50</v>
      </c>
      <c r="D3" s="23" t="s">
        <v>79</v>
      </c>
      <c r="E3" s="23" t="s">
        <v>81</v>
      </c>
      <c r="F3" s="23" t="s">
        <v>81</v>
      </c>
    </row>
    <row r="4" spans="1:6" x14ac:dyDescent="0.3">
      <c r="D4" s="23" t="s">
        <v>80</v>
      </c>
      <c r="E4" s="23" t="s">
        <v>86</v>
      </c>
      <c r="F4" s="23" t="s">
        <v>86</v>
      </c>
    </row>
    <row r="5" spans="1:6" x14ac:dyDescent="0.3">
      <c r="D5" s="42"/>
      <c r="E5" s="23" t="s">
        <v>82</v>
      </c>
      <c r="F5" s="23" t="s">
        <v>82</v>
      </c>
    </row>
    <row r="6" spans="1:6" x14ac:dyDescent="0.3">
      <c r="E6" s="23" t="s">
        <v>85</v>
      </c>
      <c r="F6" s="23" t="s">
        <v>85</v>
      </c>
    </row>
    <row r="7" spans="1:6" x14ac:dyDescent="0.3">
      <c r="E7" s="23" t="s">
        <v>104</v>
      </c>
      <c r="F7" s="23" t="s">
        <v>104</v>
      </c>
    </row>
    <row r="8" spans="1:6" x14ac:dyDescent="0.3">
      <c r="E8" s="23" t="s">
        <v>108</v>
      </c>
      <c r="F8" s="23" t="s">
        <v>108</v>
      </c>
    </row>
    <row r="9" spans="1:6" x14ac:dyDescent="0.3">
      <c r="E9" s="70" t="s">
        <v>103</v>
      </c>
      <c r="F9" s="70" t="s">
        <v>103</v>
      </c>
    </row>
  </sheetData>
  <sortState xmlns:xlrd2="http://schemas.microsoft.com/office/spreadsheetml/2017/richdata2" ref="E2:E9">
    <sortCondition ref="E2:E9"/>
  </sortState>
  <phoneticPr fontId="30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AO2000"/>
  <sheetViews>
    <sheetView showGridLines="0" tabSelected="1" zoomScaleNormal="100" workbookViewId="0">
      <selection activeCell="U9" sqref="U9"/>
    </sheetView>
  </sheetViews>
  <sheetFormatPr defaultColWidth="14.44140625" defaultRowHeight="15" customHeight="1" x14ac:dyDescent="0.3"/>
  <cols>
    <col min="1" max="1" width="9.88671875" style="78" customWidth="1"/>
    <col min="2" max="2" width="48.33203125" style="78" customWidth="1"/>
    <col min="3" max="3" width="8.6640625" style="78" customWidth="1"/>
    <col min="4" max="4" width="15.44140625" style="79" bestFit="1" customWidth="1"/>
    <col min="5" max="5" width="13.33203125" style="14" bestFit="1" customWidth="1"/>
    <col min="6" max="6" width="16.5546875" style="87" bestFit="1" customWidth="1"/>
    <col min="7" max="7" width="19" style="78" customWidth="1"/>
    <col min="8" max="8" width="31.88671875" style="78" customWidth="1"/>
    <col min="9" max="9" width="36.109375" style="78" customWidth="1"/>
    <col min="10" max="10" width="26" style="78" customWidth="1"/>
    <col min="11" max="11" width="24.5546875" style="78" customWidth="1"/>
    <col min="12" max="12" width="30.6640625" style="78" customWidth="1"/>
    <col min="13" max="15" width="11.44140625" style="78" customWidth="1"/>
    <col min="16" max="16" width="14.109375" style="78" customWidth="1"/>
    <col min="17" max="17" width="12.5546875" style="78" customWidth="1"/>
    <col min="18" max="19" width="11.44140625" style="78" customWidth="1"/>
    <col min="20" max="20" width="39.109375" style="78" customWidth="1"/>
    <col min="21" max="21" width="35.109375" style="78" customWidth="1"/>
    <col min="22" max="22" width="20.5546875" style="78" customWidth="1"/>
    <col min="23" max="23" width="17.88671875" style="79" customWidth="1"/>
    <col min="24" max="28" width="14.6640625" style="79" customWidth="1"/>
    <col min="29" max="29" width="13.44140625" style="78" customWidth="1"/>
    <col min="30" max="30" width="14.33203125" style="78" customWidth="1"/>
    <col min="31" max="33" width="13" style="78" customWidth="1"/>
    <col min="34" max="34" width="16.6640625" style="86" customWidth="1"/>
    <col min="35" max="35" width="14.88671875" style="78" customWidth="1"/>
    <col min="36" max="36" width="14" style="78" customWidth="1"/>
    <col min="37" max="38" width="14.44140625" style="78" customWidth="1"/>
    <col min="39" max="39" width="10.6640625" style="78" customWidth="1"/>
    <col min="40" max="16384" width="14.44140625" style="14"/>
  </cols>
  <sheetData>
    <row r="1" spans="1:41" s="2" customFormat="1" ht="57.75" customHeight="1" thickBot="1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AH1" s="43"/>
    </row>
    <row r="2" spans="1:41" s="3" customFormat="1" ht="17.100000000000001" customHeight="1" x14ac:dyDescent="0.3">
      <c r="F2" s="6"/>
      <c r="AH2" s="44"/>
    </row>
    <row r="3" spans="1:41" s="3" customFormat="1" ht="33.75" customHeight="1" x14ac:dyDescent="0.3">
      <c r="A3" s="93" t="s">
        <v>113</v>
      </c>
      <c r="B3" s="93"/>
      <c r="C3" s="93"/>
      <c r="D3" s="93"/>
      <c r="E3" s="93"/>
      <c r="F3" s="9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94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4"/>
      <c r="AM3" s="4"/>
      <c r="AO3" s="71"/>
    </row>
    <row r="4" spans="1:41" s="7" customFormat="1" ht="15" customHeight="1" x14ac:dyDescent="0.3">
      <c r="A4" s="8"/>
      <c r="B4" s="8"/>
      <c r="C4" s="8"/>
      <c r="D4" s="8"/>
      <c r="E4" s="8"/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1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45"/>
      <c r="AI4" s="12"/>
      <c r="AJ4" s="12"/>
      <c r="AK4" s="12"/>
      <c r="AL4" s="13"/>
      <c r="AM4" s="13"/>
      <c r="AO4" s="72"/>
    </row>
    <row r="5" spans="1:41" s="15" customFormat="1" ht="26.25" customHeight="1" x14ac:dyDescent="0.3">
      <c r="A5" s="91" t="s">
        <v>48</v>
      </c>
      <c r="B5" s="91"/>
      <c r="C5" s="91"/>
      <c r="D5" s="91"/>
      <c r="E5" s="91"/>
      <c r="F5" s="90" t="s">
        <v>77</v>
      </c>
      <c r="G5" s="98" t="s">
        <v>0</v>
      </c>
      <c r="H5" s="99"/>
      <c r="I5" s="99"/>
      <c r="J5" s="99"/>
      <c r="K5" s="99"/>
      <c r="L5" s="99"/>
      <c r="M5" s="100" t="s">
        <v>1</v>
      </c>
      <c r="N5" s="101"/>
      <c r="O5" s="101"/>
      <c r="P5" s="101"/>
      <c r="Q5" s="101"/>
      <c r="R5" s="101"/>
      <c r="S5" s="101"/>
      <c r="T5" s="101"/>
      <c r="U5" s="89" t="s">
        <v>2</v>
      </c>
      <c r="V5" s="89"/>
      <c r="W5" s="96" t="s">
        <v>3</v>
      </c>
      <c r="X5" s="97"/>
      <c r="Y5" s="97"/>
      <c r="Z5" s="102" t="s">
        <v>4</v>
      </c>
      <c r="AA5" s="102" t="s">
        <v>5</v>
      </c>
      <c r="AB5" s="96" t="s">
        <v>6</v>
      </c>
      <c r="AC5" s="96" t="s">
        <v>7</v>
      </c>
      <c r="AD5" s="97"/>
      <c r="AE5" s="97"/>
      <c r="AF5" s="97"/>
      <c r="AG5" s="97"/>
      <c r="AH5" s="97"/>
      <c r="AI5" s="97"/>
      <c r="AJ5" s="97"/>
      <c r="AK5" s="97"/>
      <c r="AL5" s="88" t="s">
        <v>55</v>
      </c>
      <c r="AM5" s="88"/>
    </row>
    <row r="6" spans="1:41" s="15" customFormat="1" ht="14.25" customHeight="1" x14ac:dyDescent="0.3">
      <c r="A6" s="91"/>
      <c r="B6" s="91"/>
      <c r="C6" s="91"/>
      <c r="D6" s="91"/>
      <c r="E6" s="91"/>
      <c r="F6" s="91"/>
      <c r="G6" s="99"/>
      <c r="H6" s="99"/>
      <c r="I6" s="99"/>
      <c r="J6" s="99"/>
      <c r="K6" s="99"/>
      <c r="L6" s="99"/>
      <c r="M6" s="101"/>
      <c r="N6" s="101"/>
      <c r="O6" s="101"/>
      <c r="P6" s="101"/>
      <c r="Q6" s="101"/>
      <c r="R6" s="101"/>
      <c r="S6" s="101"/>
      <c r="T6" s="101"/>
      <c r="U6" s="89"/>
      <c r="V6" s="89"/>
      <c r="W6" s="97"/>
      <c r="X6" s="97"/>
      <c r="Y6" s="97"/>
      <c r="Z6" s="97"/>
      <c r="AA6" s="97"/>
      <c r="AB6" s="97"/>
      <c r="AC6" s="103" t="s">
        <v>8</v>
      </c>
      <c r="AD6" s="104"/>
      <c r="AE6" s="105" t="s">
        <v>9</v>
      </c>
      <c r="AF6" s="105"/>
      <c r="AG6" s="105"/>
      <c r="AH6" s="105"/>
      <c r="AI6" s="105"/>
      <c r="AJ6" s="105"/>
      <c r="AK6" s="106"/>
      <c r="AL6" s="88"/>
      <c r="AM6" s="88"/>
    </row>
    <row r="7" spans="1:41" s="24" customFormat="1" ht="81.75" customHeight="1" x14ac:dyDescent="0.3">
      <c r="A7" s="16" t="s">
        <v>10</v>
      </c>
      <c r="B7" s="16" t="s">
        <v>56</v>
      </c>
      <c r="C7" s="16" t="s">
        <v>11</v>
      </c>
      <c r="D7" s="16" t="s">
        <v>57</v>
      </c>
      <c r="E7" s="16" t="s">
        <v>114</v>
      </c>
      <c r="F7" s="16" t="s">
        <v>61</v>
      </c>
      <c r="G7" s="17" t="s">
        <v>13</v>
      </c>
      <c r="H7" s="17" t="s">
        <v>58</v>
      </c>
      <c r="I7" s="17" t="s">
        <v>14</v>
      </c>
      <c r="J7" s="17" t="s">
        <v>15</v>
      </c>
      <c r="K7" s="17" t="s">
        <v>16</v>
      </c>
      <c r="L7" s="17" t="s">
        <v>17</v>
      </c>
      <c r="M7" s="18" t="s">
        <v>51</v>
      </c>
      <c r="N7" s="18" t="s">
        <v>45</v>
      </c>
      <c r="O7" s="18" t="s">
        <v>18</v>
      </c>
      <c r="P7" s="18" t="s">
        <v>19</v>
      </c>
      <c r="Q7" s="18" t="s">
        <v>20</v>
      </c>
      <c r="R7" s="18" t="s">
        <v>21</v>
      </c>
      <c r="S7" s="18" t="s">
        <v>22</v>
      </c>
      <c r="T7" s="18" t="s">
        <v>23</v>
      </c>
      <c r="U7" s="19" t="s">
        <v>109</v>
      </c>
      <c r="V7" s="19" t="s">
        <v>59</v>
      </c>
      <c r="W7" s="20" t="s">
        <v>105</v>
      </c>
      <c r="X7" s="20" t="s">
        <v>65</v>
      </c>
      <c r="Y7" s="20" t="s">
        <v>64</v>
      </c>
      <c r="Z7" s="21" t="s">
        <v>62</v>
      </c>
      <c r="AA7" s="21" t="s">
        <v>62</v>
      </c>
      <c r="AB7" s="21" t="s">
        <v>63</v>
      </c>
      <c r="AC7" s="22" t="s">
        <v>60</v>
      </c>
      <c r="AD7" s="22" t="s">
        <v>66</v>
      </c>
      <c r="AE7" s="23" t="s">
        <v>54</v>
      </c>
      <c r="AF7" s="23" t="s">
        <v>73</v>
      </c>
      <c r="AG7" s="23" t="s">
        <v>74</v>
      </c>
      <c r="AH7" s="23" t="s">
        <v>106</v>
      </c>
      <c r="AI7" s="23" t="s">
        <v>106</v>
      </c>
      <c r="AJ7" s="23" t="s">
        <v>107</v>
      </c>
      <c r="AK7" s="23" t="s">
        <v>24</v>
      </c>
      <c r="AL7" s="22" t="s">
        <v>46</v>
      </c>
      <c r="AM7" s="22" t="s">
        <v>25</v>
      </c>
    </row>
    <row r="8" spans="1:41" s="13" customFormat="1" ht="14.25" customHeight="1" x14ac:dyDescent="0.3">
      <c r="A8" s="76"/>
      <c r="B8" s="76"/>
      <c r="C8" s="76"/>
      <c r="D8" s="77"/>
      <c r="E8" s="69" t="str">
        <f ca="1">IF(D8="","",(INT((TODAY()-D8)/365.25)))</f>
        <v/>
      </c>
      <c r="F8" s="82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1"/>
      <c r="AD8" s="82"/>
      <c r="AE8" s="81"/>
      <c r="AF8" s="80"/>
      <c r="AG8" s="80"/>
      <c r="AH8" s="83"/>
      <c r="AI8" s="80"/>
      <c r="AJ8" s="80"/>
      <c r="AK8" s="82"/>
      <c r="AL8" s="82"/>
      <c r="AM8" s="80"/>
    </row>
    <row r="9" spans="1:41" ht="14.25" customHeight="1" x14ac:dyDescent="0.3">
      <c r="A9" s="76"/>
      <c r="B9" s="76"/>
      <c r="C9" s="76"/>
      <c r="D9" s="77"/>
      <c r="E9" s="69" t="str">
        <f t="shared" ref="E9:E72" ca="1" si="0">IF(D9="","",(INT((TODAY()-D9)/365.25)))</f>
        <v/>
      </c>
      <c r="F9" s="82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2"/>
      <c r="AE9" s="80"/>
      <c r="AF9" s="80"/>
      <c r="AG9" s="80"/>
      <c r="AH9" s="83"/>
      <c r="AI9" s="80"/>
      <c r="AJ9" s="80"/>
      <c r="AK9" s="82"/>
      <c r="AL9" s="82"/>
      <c r="AM9" s="80"/>
    </row>
    <row r="10" spans="1:41" ht="14.25" customHeight="1" x14ac:dyDescent="0.3">
      <c r="A10" s="76"/>
      <c r="B10" s="76"/>
      <c r="C10" s="76"/>
      <c r="D10" s="77"/>
      <c r="E10" s="69" t="str">
        <f t="shared" ca="1" si="0"/>
        <v/>
      </c>
      <c r="F10" s="82"/>
      <c r="G10" s="80"/>
      <c r="H10" s="81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2"/>
      <c r="AE10" s="80"/>
      <c r="AF10" s="80"/>
      <c r="AG10" s="80"/>
      <c r="AH10" s="83"/>
      <c r="AI10" s="80"/>
      <c r="AJ10" s="80"/>
      <c r="AK10" s="82"/>
      <c r="AL10" s="82"/>
      <c r="AM10" s="80"/>
    </row>
    <row r="11" spans="1:41" ht="14.25" customHeight="1" x14ac:dyDescent="0.3">
      <c r="A11" s="76"/>
      <c r="B11" s="76"/>
      <c r="C11" s="76"/>
      <c r="D11" s="77"/>
      <c r="E11" s="69" t="str">
        <f t="shared" ca="1" si="0"/>
        <v/>
      </c>
      <c r="F11" s="82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2"/>
      <c r="AE11" s="80"/>
      <c r="AF11" s="80"/>
      <c r="AG11" s="80"/>
      <c r="AH11" s="83"/>
      <c r="AI11" s="80"/>
      <c r="AJ11" s="80"/>
      <c r="AK11" s="82"/>
      <c r="AL11" s="82"/>
      <c r="AM11" s="80"/>
    </row>
    <row r="12" spans="1:41" ht="14.25" customHeight="1" x14ac:dyDescent="0.3">
      <c r="A12" s="76"/>
      <c r="B12" s="76"/>
      <c r="C12" s="76"/>
      <c r="D12" s="77"/>
      <c r="E12" s="69" t="str">
        <f t="shared" ca="1" si="0"/>
        <v/>
      </c>
      <c r="F12" s="82"/>
      <c r="G12" s="80"/>
      <c r="H12" s="80"/>
      <c r="I12" s="80"/>
      <c r="J12" s="80"/>
      <c r="K12" s="84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2"/>
      <c r="AE12" s="80"/>
      <c r="AF12" s="80"/>
      <c r="AG12" s="80"/>
      <c r="AH12" s="83"/>
      <c r="AI12" s="80"/>
      <c r="AJ12" s="80"/>
      <c r="AK12" s="82"/>
      <c r="AL12" s="82"/>
      <c r="AM12" s="80"/>
    </row>
    <row r="13" spans="1:41" ht="14.25" customHeight="1" x14ac:dyDescent="0.3">
      <c r="A13" s="76"/>
      <c r="B13" s="76"/>
      <c r="C13" s="76"/>
      <c r="D13" s="77"/>
      <c r="E13" s="69" t="str">
        <f t="shared" ca="1" si="0"/>
        <v/>
      </c>
      <c r="F13" s="82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2"/>
      <c r="AE13" s="80"/>
      <c r="AF13" s="80"/>
      <c r="AG13" s="80"/>
      <c r="AH13" s="83"/>
      <c r="AI13" s="80"/>
      <c r="AJ13" s="80"/>
      <c r="AK13" s="82"/>
      <c r="AL13" s="82"/>
      <c r="AM13" s="80"/>
    </row>
    <row r="14" spans="1:41" ht="14.25" customHeight="1" x14ac:dyDescent="0.3">
      <c r="A14" s="76"/>
      <c r="B14" s="76"/>
      <c r="C14" s="76"/>
      <c r="D14" s="77"/>
      <c r="E14" s="69" t="str">
        <f t="shared" ca="1" si="0"/>
        <v/>
      </c>
      <c r="F14" s="82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2"/>
      <c r="AE14" s="80"/>
      <c r="AF14" s="80"/>
      <c r="AG14" s="80"/>
      <c r="AH14" s="83"/>
      <c r="AI14" s="80"/>
      <c r="AJ14" s="80"/>
      <c r="AK14" s="82"/>
      <c r="AL14" s="82"/>
      <c r="AM14" s="80"/>
    </row>
    <row r="15" spans="1:41" ht="14.25" customHeight="1" x14ac:dyDescent="0.3">
      <c r="A15" s="76"/>
      <c r="B15" s="76"/>
      <c r="C15" s="76"/>
      <c r="D15" s="77"/>
      <c r="E15" s="69" t="str">
        <f t="shared" ca="1" si="0"/>
        <v/>
      </c>
      <c r="F15" s="82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2"/>
      <c r="AE15" s="80"/>
      <c r="AF15" s="80"/>
      <c r="AG15" s="80"/>
      <c r="AH15" s="83"/>
      <c r="AI15" s="80"/>
      <c r="AJ15" s="80"/>
      <c r="AK15" s="82"/>
      <c r="AL15" s="82"/>
      <c r="AM15" s="80"/>
    </row>
    <row r="16" spans="1:41" ht="14.25" customHeight="1" x14ac:dyDescent="0.3">
      <c r="A16" s="76"/>
      <c r="B16" s="76"/>
      <c r="C16" s="76"/>
      <c r="D16" s="77"/>
      <c r="E16" s="69" t="str">
        <f t="shared" ca="1" si="0"/>
        <v/>
      </c>
      <c r="F16" s="82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2"/>
      <c r="AE16" s="80"/>
      <c r="AF16" s="80"/>
      <c r="AG16" s="80"/>
      <c r="AH16" s="83"/>
      <c r="AI16" s="80"/>
      <c r="AJ16" s="80"/>
      <c r="AK16" s="82"/>
      <c r="AL16" s="82"/>
      <c r="AM16" s="80"/>
    </row>
    <row r="17" spans="1:39" ht="14.25" customHeight="1" x14ac:dyDescent="0.3">
      <c r="A17" s="76"/>
      <c r="B17" s="76"/>
      <c r="C17" s="76"/>
      <c r="D17" s="77"/>
      <c r="E17" s="69" t="str">
        <f t="shared" ca="1" si="0"/>
        <v/>
      </c>
      <c r="F17" s="82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2"/>
      <c r="AE17" s="80"/>
      <c r="AF17" s="80"/>
      <c r="AG17" s="80"/>
      <c r="AH17" s="83"/>
      <c r="AI17" s="80"/>
      <c r="AJ17" s="80"/>
      <c r="AK17" s="82"/>
      <c r="AL17" s="82"/>
      <c r="AM17" s="80"/>
    </row>
    <row r="18" spans="1:39" ht="14.25" customHeight="1" x14ac:dyDescent="0.3">
      <c r="A18" s="76"/>
      <c r="B18" s="76"/>
      <c r="C18" s="76"/>
      <c r="D18" s="77"/>
      <c r="E18" s="69" t="str">
        <f t="shared" ca="1" si="0"/>
        <v/>
      </c>
      <c r="F18" s="82"/>
      <c r="G18" s="80"/>
      <c r="H18" s="80"/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2"/>
      <c r="AE18" s="80"/>
      <c r="AF18" s="80"/>
      <c r="AG18" s="80"/>
      <c r="AH18" s="83"/>
      <c r="AI18" s="80"/>
      <c r="AJ18" s="80"/>
      <c r="AK18" s="82"/>
      <c r="AL18" s="82"/>
      <c r="AM18" s="80"/>
    </row>
    <row r="19" spans="1:39" ht="14.25" customHeight="1" x14ac:dyDescent="0.3">
      <c r="A19" s="76"/>
      <c r="B19" s="76"/>
      <c r="C19" s="76"/>
      <c r="D19" s="77"/>
      <c r="E19" s="69" t="str">
        <f t="shared" ca="1" si="0"/>
        <v/>
      </c>
      <c r="F19" s="82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  <c r="AC19" s="80"/>
      <c r="AD19" s="82"/>
      <c r="AE19" s="80"/>
      <c r="AF19" s="80"/>
      <c r="AG19" s="80"/>
      <c r="AH19" s="83"/>
      <c r="AI19" s="80"/>
      <c r="AJ19" s="80"/>
      <c r="AK19" s="82"/>
      <c r="AL19" s="82"/>
      <c r="AM19" s="80"/>
    </row>
    <row r="20" spans="1:39" ht="14.25" customHeight="1" x14ac:dyDescent="0.3">
      <c r="A20" s="76"/>
      <c r="B20" s="76"/>
      <c r="C20" s="76"/>
      <c r="D20" s="77"/>
      <c r="E20" s="69" t="str">
        <f t="shared" ca="1" si="0"/>
        <v/>
      </c>
      <c r="F20" s="82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80"/>
      <c r="AA20" s="80"/>
      <c r="AB20" s="80"/>
      <c r="AC20" s="80"/>
      <c r="AD20" s="82"/>
      <c r="AE20" s="80"/>
      <c r="AF20" s="80"/>
      <c r="AG20" s="80"/>
      <c r="AH20" s="83"/>
      <c r="AI20" s="80"/>
      <c r="AJ20" s="80"/>
      <c r="AK20" s="82"/>
      <c r="AL20" s="82"/>
      <c r="AM20" s="80"/>
    </row>
    <row r="21" spans="1:39" ht="14.25" customHeight="1" x14ac:dyDescent="0.3">
      <c r="A21" s="76"/>
      <c r="B21" s="76"/>
      <c r="C21" s="76"/>
      <c r="D21" s="77"/>
      <c r="E21" s="69" t="str">
        <f t="shared" ca="1" si="0"/>
        <v/>
      </c>
      <c r="F21" s="82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80"/>
      <c r="Y21" s="80"/>
      <c r="Z21" s="80"/>
      <c r="AA21" s="80"/>
      <c r="AB21" s="80"/>
      <c r="AC21" s="80"/>
      <c r="AD21" s="82"/>
      <c r="AE21" s="80"/>
      <c r="AF21" s="80"/>
      <c r="AG21" s="80"/>
      <c r="AH21" s="83"/>
      <c r="AI21" s="80"/>
      <c r="AJ21" s="80"/>
      <c r="AK21" s="82"/>
      <c r="AL21" s="82"/>
      <c r="AM21" s="80"/>
    </row>
    <row r="22" spans="1:39" ht="14.25" customHeight="1" x14ac:dyDescent="0.3">
      <c r="A22" s="76"/>
      <c r="B22" s="76"/>
      <c r="C22" s="76"/>
      <c r="D22" s="77"/>
      <c r="E22" s="69" t="str">
        <f t="shared" ca="1" si="0"/>
        <v/>
      </c>
      <c r="F22" s="82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2"/>
      <c r="AE22" s="80"/>
      <c r="AF22" s="80"/>
      <c r="AG22" s="80"/>
      <c r="AH22" s="83"/>
      <c r="AI22" s="80"/>
      <c r="AJ22" s="80"/>
      <c r="AK22" s="82"/>
      <c r="AL22" s="82"/>
      <c r="AM22" s="80"/>
    </row>
    <row r="23" spans="1:39" ht="14.25" customHeight="1" x14ac:dyDescent="0.3">
      <c r="A23" s="76"/>
      <c r="B23" s="76"/>
      <c r="C23" s="76"/>
      <c r="D23" s="77"/>
      <c r="E23" s="69" t="str">
        <f t="shared" ca="1" si="0"/>
        <v/>
      </c>
      <c r="F23" s="82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2"/>
      <c r="AE23" s="80"/>
      <c r="AF23" s="80"/>
      <c r="AG23" s="80"/>
      <c r="AH23" s="83"/>
      <c r="AI23" s="80"/>
      <c r="AJ23" s="80"/>
      <c r="AK23" s="82"/>
      <c r="AL23" s="82"/>
      <c r="AM23" s="80"/>
    </row>
    <row r="24" spans="1:39" ht="14.25" customHeight="1" x14ac:dyDescent="0.3">
      <c r="A24" s="76"/>
      <c r="B24" s="76"/>
      <c r="C24" s="76"/>
      <c r="D24" s="77"/>
      <c r="E24" s="69" t="str">
        <f t="shared" ca="1" si="0"/>
        <v/>
      </c>
      <c r="F24" s="82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2"/>
      <c r="AE24" s="80"/>
      <c r="AF24" s="80"/>
      <c r="AG24" s="80"/>
      <c r="AH24" s="83"/>
      <c r="AI24" s="80"/>
      <c r="AJ24" s="80"/>
      <c r="AK24" s="82"/>
      <c r="AL24" s="82"/>
      <c r="AM24" s="80"/>
    </row>
    <row r="25" spans="1:39" ht="14.25" customHeight="1" x14ac:dyDescent="0.3">
      <c r="A25" s="76"/>
      <c r="B25" s="76"/>
      <c r="C25" s="76"/>
      <c r="D25" s="77"/>
      <c r="E25" s="69" t="str">
        <f t="shared" ca="1" si="0"/>
        <v/>
      </c>
      <c r="F25" s="82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2"/>
      <c r="AE25" s="80"/>
      <c r="AF25" s="80"/>
      <c r="AG25" s="80"/>
      <c r="AH25" s="83"/>
      <c r="AI25" s="80"/>
      <c r="AJ25" s="80"/>
      <c r="AK25" s="82"/>
      <c r="AL25" s="82"/>
      <c r="AM25" s="80"/>
    </row>
    <row r="26" spans="1:39" ht="14.25" customHeight="1" x14ac:dyDescent="0.3">
      <c r="A26" s="76"/>
      <c r="B26" s="76"/>
      <c r="C26" s="76"/>
      <c r="D26" s="77"/>
      <c r="E26" s="69" t="str">
        <f t="shared" ca="1" si="0"/>
        <v/>
      </c>
      <c r="F26" s="82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2"/>
      <c r="AE26" s="80"/>
      <c r="AF26" s="80"/>
      <c r="AG26" s="80"/>
      <c r="AH26" s="83"/>
      <c r="AI26" s="80"/>
      <c r="AJ26" s="80"/>
      <c r="AK26" s="82"/>
      <c r="AL26" s="82"/>
      <c r="AM26" s="80"/>
    </row>
    <row r="27" spans="1:39" ht="14.25" customHeight="1" x14ac:dyDescent="0.3">
      <c r="A27" s="76"/>
      <c r="B27" s="76"/>
      <c r="C27" s="76"/>
      <c r="D27" s="77"/>
      <c r="E27" s="69" t="str">
        <f t="shared" ca="1" si="0"/>
        <v/>
      </c>
      <c r="F27" s="82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2"/>
      <c r="AE27" s="80"/>
      <c r="AF27" s="80"/>
      <c r="AG27" s="80"/>
      <c r="AH27" s="83"/>
      <c r="AI27" s="80"/>
      <c r="AJ27" s="80"/>
      <c r="AK27" s="82"/>
      <c r="AL27" s="82"/>
      <c r="AM27" s="80"/>
    </row>
    <row r="28" spans="1:39" ht="14.25" customHeight="1" x14ac:dyDescent="0.3">
      <c r="A28" s="76"/>
      <c r="B28" s="76"/>
      <c r="C28" s="76"/>
      <c r="D28" s="77"/>
      <c r="E28" s="69" t="str">
        <f t="shared" ca="1" si="0"/>
        <v/>
      </c>
      <c r="F28" s="82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2"/>
      <c r="AE28" s="80"/>
      <c r="AF28" s="80"/>
      <c r="AG28" s="80"/>
      <c r="AH28" s="83"/>
      <c r="AI28" s="80"/>
      <c r="AJ28" s="80"/>
      <c r="AK28" s="82"/>
      <c r="AL28" s="82"/>
      <c r="AM28" s="80"/>
    </row>
    <row r="29" spans="1:39" ht="14.25" customHeight="1" x14ac:dyDescent="0.3">
      <c r="A29" s="76"/>
      <c r="B29" s="76"/>
      <c r="C29" s="76"/>
      <c r="D29" s="77"/>
      <c r="E29" s="69" t="str">
        <f t="shared" ca="1" si="0"/>
        <v/>
      </c>
      <c r="F29" s="82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2"/>
      <c r="AE29" s="80"/>
      <c r="AF29" s="80"/>
      <c r="AG29" s="80"/>
      <c r="AH29" s="83"/>
      <c r="AI29" s="80"/>
      <c r="AJ29" s="80"/>
      <c r="AK29" s="82"/>
      <c r="AL29" s="82"/>
      <c r="AM29" s="80"/>
    </row>
    <row r="30" spans="1:39" ht="14.25" customHeight="1" x14ac:dyDescent="0.3">
      <c r="A30" s="76"/>
      <c r="B30" s="76"/>
      <c r="C30" s="76"/>
      <c r="D30" s="77"/>
      <c r="E30" s="69" t="str">
        <f t="shared" ca="1" si="0"/>
        <v/>
      </c>
      <c r="F30" s="82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2"/>
      <c r="AE30" s="80"/>
      <c r="AF30" s="80"/>
      <c r="AG30" s="80"/>
      <c r="AH30" s="83"/>
      <c r="AI30" s="80"/>
      <c r="AJ30" s="80"/>
      <c r="AK30" s="82"/>
      <c r="AL30" s="82"/>
      <c r="AM30" s="80"/>
    </row>
    <row r="31" spans="1:39" ht="14.25" customHeight="1" x14ac:dyDescent="0.3">
      <c r="A31" s="76"/>
      <c r="B31" s="76"/>
      <c r="C31" s="76"/>
      <c r="D31" s="77"/>
      <c r="E31" s="69" t="str">
        <f t="shared" ca="1" si="0"/>
        <v/>
      </c>
      <c r="F31" s="82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2"/>
      <c r="AE31" s="80"/>
      <c r="AF31" s="80"/>
      <c r="AG31" s="80"/>
      <c r="AH31" s="83"/>
      <c r="AI31" s="80"/>
      <c r="AJ31" s="80"/>
      <c r="AK31" s="82"/>
      <c r="AL31" s="82"/>
      <c r="AM31" s="80"/>
    </row>
    <row r="32" spans="1:39" ht="14.25" customHeight="1" x14ac:dyDescent="0.3">
      <c r="A32" s="76"/>
      <c r="B32" s="76"/>
      <c r="C32" s="76"/>
      <c r="D32" s="77"/>
      <c r="E32" s="69" t="str">
        <f t="shared" ca="1" si="0"/>
        <v/>
      </c>
      <c r="F32" s="82"/>
      <c r="G32" s="80"/>
      <c r="H32" s="80"/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2"/>
      <c r="AE32" s="80"/>
      <c r="AF32" s="80"/>
      <c r="AG32" s="80"/>
      <c r="AH32" s="83"/>
      <c r="AI32" s="80"/>
      <c r="AJ32" s="80"/>
      <c r="AK32" s="82"/>
      <c r="AL32" s="82"/>
      <c r="AM32" s="80"/>
    </row>
    <row r="33" spans="1:39" ht="14.25" customHeight="1" x14ac:dyDescent="0.3">
      <c r="A33" s="76"/>
      <c r="B33" s="76"/>
      <c r="C33" s="76"/>
      <c r="D33" s="77"/>
      <c r="E33" s="69" t="str">
        <f t="shared" ca="1" si="0"/>
        <v/>
      </c>
      <c r="F33" s="82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76"/>
      <c r="U33" s="80"/>
      <c r="V33" s="80"/>
      <c r="W33" s="80"/>
      <c r="X33" s="80"/>
      <c r="Y33" s="80"/>
      <c r="Z33" s="80"/>
      <c r="AA33" s="80"/>
      <c r="AB33" s="80"/>
      <c r="AC33" s="80"/>
      <c r="AD33" s="82"/>
      <c r="AE33" s="80"/>
      <c r="AF33" s="76"/>
      <c r="AG33" s="76"/>
      <c r="AH33" s="85"/>
      <c r="AI33" s="76"/>
      <c r="AJ33" s="76"/>
      <c r="AK33" s="82"/>
      <c r="AL33" s="82"/>
      <c r="AM33" s="80"/>
    </row>
    <row r="34" spans="1:39" ht="14.25" customHeight="1" x14ac:dyDescent="0.3">
      <c r="A34" s="76"/>
      <c r="B34" s="76"/>
      <c r="C34" s="76"/>
      <c r="D34" s="77"/>
      <c r="E34" s="69" t="str">
        <f t="shared" ca="1" si="0"/>
        <v/>
      </c>
      <c r="F34" s="82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76"/>
      <c r="U34" s="80"/>
      <c r="V34" s="80"/>
      <c r="W34" s="80"/>
      <c r="X34" s="80"/>
      <c r="Y34" s="80"/>
      <c r="Z34" s="80"/>
      <c r="AA34" s="80"/>
      <c r="AB34" s="80"/>
      <c r="AC34" s="80"/>
      <c r="AD34" s="82"/>
      <c r="AE34" s="80"/>
      <c r="AF34" s="76"/>
      <c r="AG34" s="76"/>
      <c r="AH34" s="85"/>
      <c r="AI34" s="76"/>
      <c r="AJ34" s="76"/>
      <c r="AK34" s="82"/>
      <c r="AL34" s="82"/>
      <c r="AM34" s="80"/>
    </row>
    <row r="35" spans="1:39" ht="14.25" customHeight="1" x14ac:dyDescent="0.3">
      <c r="A35" s="76"/>
      <c r="B35" s="76"/>
      <c r="C35" s="76"/>
      <c r="D35" s="77"/>
      <c r="E35" s="69" t="str">
        <f t="shared" ca="1" si="0"/>
        <v/>
      </c>
      <c r="F35" s="82"/>
      <c r="G35" s="80"/>
      <c r="H35" s="80"/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76"/>
      <c r="U35" s="80"/>
      <c r="V35" s="80"/>
      <c r="W35" s="80"/>
      <c r="X35" s="80"/>
      <c r="Y35" s="80"/>
      <c r="Z35" s="80"/>
      <c r="AA35" s="80"/>
      <c r="AB35" s="80"/>
      <c r="AC35" s="80"/>
      <c r="AD35" s="82"/>
      <c r="AE35" s="80"/>
      <c r="AF35" s="76"/>
      <c r="AG35" s="76"/>
      <c r="AH35" s="85"/>
      <c r="AI35" s="76"/>
      <c r="AJ35" s="76"/>
      <c r="AK35" s="82"/>
      <c r="AL35" s="82"/>
      <c r="AM35" s="80"/>
    </row>
    <row r="36" spans="1:39" ht="14.25" customHeight="1" x14ac:dyDescent="0.3">
      <c r="A36" s="76"/>
      <c r="B36" s="76"/>
      <c r="C36" s="76"/>
      <c r="D36" s="77"/>
      <c r="E36" s="69" t="str">
        <f t="shared" ca="1" si="0"/>
        <v/>
      </c>
      <c r="F36" s="82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76"/>
      <c r="U36" s="80"/>
      <c r="V36" s="80"/>
      <c r="W36" s="80"/>
      <c r="X36" s="80"/>
      <c r="Y36" s="80"/>
      <c r="Z36" s="80"/>
      <c r="AA36" s="80"/>
      <c r="AB36" s="80"/>
      <c r="AC36" s="80"/>
      <c r="AD36" s="82"/>
      <c r="AE36" s="80"/>
      <c r="AF36" s="76"/>
      <c r="AG36" s="76"/>
      <c r="AH36" s="85"/>
      <c r="AI36" s="76"/>
      <c r="AJ36" s="76"/>
      <c r="AK36" s="82"/>
      <c r="AL36" s="82"/>
      <c r="AM36" s="80"/>
    </row>
    <row r="37" spans="1:39" ht="14.25" customHeight="1" x14ac:dyDescent="0.3">
      <c r="A37" s="76"/>
      <c r="B37" s="76"/>
      <c r="C37" s="76"/>
      <c r="D37" s="77"/>
      <c r="E37" s="69" t="str">
        <f t="shared" ca="1" si="0"/>
        <v/>
      </c>
      <c r="F37" s="82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76"/>
      <c r="U37" s="80"/>
      <c r="V37" s="80"/>
      <c r="W37" s="80"/>
      <c r="X37" s="80"/>
      <c r="Y37" s="80"/>
      <c r="Z37" s="80"/>
      <c r="AA37" s="80"/>
      <c r="AB37" s="80"/>
      <c r="AC37" s="80"/>
      <c r="AD37" s="82"/>
      <c r="AE37" s="80"/>
      <c r="AF37" s="76"/>
      <c r="AG37" s="76"/>
      <c r="AH37" s="85"/>
      <c r="AI37" s="76"/>
      <c r="AJ37" s="76"/>
      <c r="AK37" s="82"/>
      <c r="AL37" s="82"/>
      <c r="AM37" s="80"/>
    </row>
    <row r="38" spans="1:39" ht="14.25" customHeight="1" x14ac:dyDescent="0.3">
      <c r="A38" s="76"/>
      <c r="B38" s="76"/>
      <c r="C38" s="76"/>
      <c r="D38" s="77"/>
      <c r="E38" s="69" t="str">
        <f t="shared" ca="1" si="0"/>
        <v/>
      </c>
      <c r="F38" s="82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76"/>
      <c r="U38" s="80"/>
      <c r="V38" s="80"/>
      <c r="W38" s="80"/>
      <c r="X38" s="80"/>
      <c r="Y38" s="80"/>
      <c r="Z38" s="80"/>
      <c r="AA38" s="80"/>
      <c r="AB38" s="80"/>
      <c r="AC38" s="80"/>
      <c r="AD38" s="82"/>
      <c r="AE38" s="80"/>
      <c r="AF38" s="76"/>
      <c r="AG38" s="76"/>
      <c r="AH38" s="85"/>
      <c r="AI38" s="76"/>
      <c r="AJ38" s="76"/>
      <c r="AK38" s="82"/>
      <c r="AL38" s="82"/>
      <c r="AM38" s="80"/>
    </row>
    <row r="39" spans="1:39" ht="14.25" customHeight="1" x14ac:dyDescent="0.3">
      <c r="A39" s="76"/>
      <c r="B39" s="76"/>
      <c r="C39" s="76"/>
      <c r="D39" s="77"/>
      <c r="E39" s="69" t="str">
        <f t="shared" ca="1" si="0"/>
        <v/>
      </c>
      <c r="F39" s="82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76"/>
      <c r="U39" s="80"/>
      <c r="V39" s="80"/>
      <c r="W39" s="80"/>
      <c r="X39" s="80"/>
      <c r="Y39" s="80"/>
      <c r="Z39" s="80"/>
      <c r="AA39" s="80"/>
      <c r="AB39" s="80"/>
      <c r="AC39" s="80"/>
      <c r="AD39" s="82"/>
      <c r="AE39" s="80"/>
      <c r="AF39" s="76"/>
      <c r="AG39" s="76"/>
      <c r="AH39" s="85"/>
      <c r="AI39" s="76"/>
      <c r="AJ39" s="76"/>
      <c r="AK39" s="82"/>
      <c r="AL39" s="82"/>
      <c r="AM39" s="80"/>
    </row>
    <row r="40" spans="1:39" ht="14.25" customHeight="1" x14ac:dyDescent="0.3">
      <c r="A40" s="76"/>
      <c r="B40" s="76"/>
      <c r="C40" s="76"/>
      <c r="D40" s="77"/>
      <c r="E40" s="69" t="str">
        <f t="shared" ca="1" si="0"/>
        <v/>
      </c>
      <c r="F40" s="82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76"/>
      <c r="U40" s="80"/>
      <c r="V40" s="80"/>
      <c r="W40" s="80"/>
      <c r="X40" s="80"/>
      <c r="Y40" s="80"/>
      <c r="Z40" s="80"/>
      <c r="AA40" s="80"/>
      <c r="AB40" s="80"/>
      <c r="AC40" s="80"/>
      <c r="AD40" s="82"/>
      <c r="AE40" s="80"/>
      <c r="AF40" s="76"/>
      <c r="AG40" s="76"/>
      <c r="AH40" s="85"/>
      <c r="AI40" s="76"/>
      <c r="AJ40" s="76"/>
      <c r="AK40" s="82"/>
      <c r="AL40" s="82"/>
      <c r="AM40" s="80"/>
    </row>
    <row r="41" spans="1:39" ht="14.25" customHeight="1" x14ac:dyDescent="0.3">
      <c r="A41" s="76"/>
      <c r="B41" s="76"/>
      <c r="C41" s="76"/>
      <c r="D41" s="77"/>
      <c r="E41" s="69" t="str">
        <f t="shared" ca="1" si="0"/>
        <v/>
      </c>
      <c r="F41" s="82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76"/>
      <c r="U41" s="80"/>
      <c r="V41" s="80"/>
      <c r="W41" s="80"/>
      <c r="X41" s="80"/>
      <c r="Y41" s="80"/>
      <c r="Z41" s="80"/>
      <c r="AA41" s="80"/>
      <c r="AB41" s="80"/>
      <c r="AC41" s="80"/>
      <c r="AD41" s="82"/>
      <c r="AE41" s="80"/>
      <c r="AF41" s="76"/>
      <c r="AG41" s="76"/>
      <c r="AH41" s="85"/>
      <c r="AI41" s="76"/>
      <c r="AJ41" s="76"/>
      <c r="AK41" s="82"/>
      <c r="AL41" s="82"/>
      <c r="AM41" s="80"/>
    </row>
    <row r="42" spans="1:39" ht="14.25" customHeight="1" x14ac:dyDescent="0.3">
      <c r="A42" s="76"/>
      <c r="B42" s="76"/>
      <c r="C42" s="76"/>
      <c r="D42" s="77"/>
      <c r="E42" s="69" t="str">
        <f t="shared" ca="1" si="0"/>
        <v/>
      </c>
      <c r="F42" s="82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76"/>
      <c r="U42" s="80"/>
      <c r="V42" s="80"/>
      <c r="W42" s="80"/>
      <c r="X42" s="80"/>
      <c r="Y42" s="80"/>
      <c r="Z42" s="80"/>
      <c r="AA42" s="80"/>
      <c r="AB42" s="80"/>
      <c r="AC42" s="80"/>
      <c r="AD42" s="82"/>
      <c r="AE42" s="80"/>
      <c r="AF42" s="76"/>
      <c r="AG42" s="76"/>
      <c r="AH42" s="85"/>
      <c r="AI42" s="76"/>
      <c r="AJ42" s="76"/>
      <c r="AK42" s="82"/>
      <c r="AL42" s="82"/>
      <c r="AM42" s="80"/>
    </row>
    <row r="43" spans="1:39" ht="14.25" customHeight="1" x14ac:dyDescent="0.3">
      <c r="A43" s="76"/>
      <c r="B43" s="76"/>
      <c r="C43" s="76"/>
      <c r="D43" s="77"/>
      <c r="E43" s="69" t="str">
        <f t="shared" ca="1" si="0"/>
        <v/>
      </c>
      <c r="F43" s="82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76"/>
      <c r="U43" s="80"/>
      <c r="V43" s="80"/>
      <c r="W43" s="80"/>
      <c r="X43" s="80"/>
      <c r="Y43" s="80"/>
      <c r="Z43" s="80"/>
      <c r="AA43" s="80"/>
      <c r="AB43" s="80"/>
      <c r="AC43" s="80"/>
      <c r="AD43" s="82"/>
      <c r="AE43" s="80"/>
      <c r="AF43" s="76"/>
      <c r="AG43" s="76"/>
      <c r="AH43" s="85"/>
      <c r="AI43" s="76"/>
      <c r="AJ43" s="76"/>
      <c r="AK43" s="82"/>
      <c r="AL43" s="82"/>
      <c r="AM43" s="80"/>
    </row>
    <row r="44" spans="1:39" ht="14.25" customHeight="1" x14ac:dyDescent="0.3">
      <c r="A44" s="76"/>
      <c r="B44" s="76"/>
      <c r="C44" s="76"/>
      <c r="D44" s="77"/>
      <c r="E44" s="69" t="str">
        <f t="shared" ca="1" si="0"/>
        <v/>
      </c>
      <c r="F44" s="82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76"/>
      <c r="U44" s="80"/>
      <c r="V44" s="80"/>
      <c r="W44" s="80"/>
      <c r="X44" s="80"/>
      <c r="Y44" s="80"/>
      <c r="Z44" s="80"/>
      <c r="AA44" s="80"/>
      <c r="AB44" s="80"/>
      <c r="AC44" s="80"/>
      <c r="AD44" s="82"/>
      <c r="AE44" s="80"/>
      <c r="AF44" s="76"/>
      <c r="AG44" s="76"/>
      <c r="AH44" s="85"/>
      <c r="AI44" s="76"/>
      <c r="AJ44" s="76"/>
      <c r="AK44" s="82"/>
      <c r="AL44" s="82"/>
      <c r="AM44" s="80"/>
    </row>
    <row r="45" spans="1:39" ht="14.25" customHeight="1" x14ac:dyDescent="0.3">
      <c r="A45" s="76"/>
      <c r="B45" s="76"/>
      <c r="C45" s="76"/>
      <c r="D45" s="77"/>
      <c r="E45" s="69" t="str">
        <f t="shared" ca="1" si="0"/>
        <v/>
      </c>
      <c r="F45" s="82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76"/>
      <c r="U45" s="80"/>
      <c r="V45" s="80"/>
      <c r="W45" s="80"/>
      <c r="X45" s="80"/>
      <c r="Y45" s="80"/>
      <c r="Z45" s="80"/>
      <c r="AA45" s="80"/>
      <c r="AB45" s="80"/>
      <c r="AC45" s="80"/>
      <c r="AD45" s="82"/>
      <c r="AE45" s="80"/>
      <c r="AF45" s="76"/>
      <c r="AG45" s="76"/>
      <c r="AH45" s="85"/>
      <c r="AI45" s="76"/>
      <c r="AJ45" s="76"/>
      <c r="AK45" s="82"/>
      <c r="AL45" s="82"/>
      <c r="AM45" s="80"/>
    </row>
    <row r="46" spans="1:39" ht="14.25" customHeight="1" x14ac:dyDescent="0.3">
      <c r="A46" s="76"/>
      <c r="B46" s="76"/>
      <c r="C46" s="76"/>
      <c r="D46" s="77"/>
      <c r="E46" s="69" t="str">
        <f t="shared" ca="1" si="0"/>
        <v/>
      </c>
      <c r="F46" s="82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76"/>
      <c r="U46" s="80"/>
      <c r="V46" s="80"/>
      <c r="W46" s="80"/>
      <c r="X46" s="80"/>
      <c r="Y46" s="80"/>
      <c r="Z46" s="80"/>
      <c r="AA46" s="80"/>
      <c r="AB46" s="80"/>
      <c r="AC46" s="80"/>
      <c r="AD46" s="82"/>
      <c r="AE46" s="80"/>
      <c r="AF46" s="76"/>
      <c r="AG46" s="76"/>
      <c r="AH46" s="85"/>
      <c r="AI46" s="76"/>
      <c r="AJ46" s="76"/>
      <c r="AK46" s="82"/>
      <c r="AL46" s="82"/>
      <c r="AM46" s="80"/>
    </row>
    <row r="47" spans="1:39" ht="14.25" customHeight="1" x14ac:dyDescent="0.3">
      <c r="A47" s="76"/>
      <c r="B47" s="76"/>
      <c r="C47" s="76"/>
      <c r="D47" s="77"/>
      <c r="E47" s="69" t="str">
        <f t="shared" ca="1" si="0"/>
        <v/>
      </c>
      <c r="F47" s="82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76"/>
      <c r="U47" s="80"/>
      <c r="V47" s="80"/>
      <c r="W47" s="80"/>
      <c r="X47" s="80"/>
      <c r="Y47" s="80"/>
      <c r="Z47" s="80"/>
      <c r="AA47" s="80"/>
      <c r="AB47" s="80"/>
      <c r="AC47" s="80"/>
      <c r="AD47" s="82"/>
      <c r="AE47" s="80"/>
      <c r="AF47" s="76"/>
      <c r="AG47" s="76"/>
      <c r="AH47" s="85"/>
      <c r="AI47" s="76"/>
      <c r="AJ47" s="76"/>
      <c r="AK47" s="82"/>
      <c r="AL47" s="82"/>
      <c r="AM47" s="80"/>
    </row>
    <row r="48" spans="1:39" ht="14.25" customHeight="1" x14ac:dyDescent="0.3">
      <c r="A48" s="76"/>
      <c r="B48" s="76"/>
      <c r="C48" s="76"/>
      <c r="D48" s="77"/>
      <c r="E48" s="69" t="str">
        <f t="shared" ca="1" si="0"/>
        <v/>
      </c>
      <c r="F48" s="82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76"/>
      <c r="U48" s="80"/>
      <c r="V48" s="80"/>
      <c r="W48" s="80"/>
      <c r="X48" s="80"/>
      <c r="Y48" s="80"/>
      <c r="Z48" s="80"/>
      <c r="AA48" s="80"/>
      <c r="AB48" s="80"/>
      <c r="AC48" s="80"/>
      <c r="AD48" s="82"/>
      <c r="AE48" s="80"/>
      <c r="AF48" s="76"/>
      <c r="AG48" s="76"/>
      <c r="AH48" s="85"/>
      <c r="AI48" s="76"/>
      <c r="AJ48" s="76"/>
      <c r="AK48" s="82"/>
      <c r="AL48" s="82"/>
      <c r="AM48" s="80"/>
    </row>
    <row r="49" spans="1:39" ht="14.25" customHeight="1" x14ac:dyDescent="0.3">
      <c r="A49" s="76"/>
      <c r="B49" s="76"/>
      <c r="C49" s="76"/>
      <c r="D49" s="77"/>
      <c r="E49" s="69" t="str">
        <f t="shared" ca="1" si="0"/>
        <v/>
      </c>
      <c r="F49" s="82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76"/>
      <c r="U49" s="80"/>
      <c r="V49" s="80"/>
      <c r="W49" s="80"/>
      <c r="X49" s="80"/>
      <c r="Y49" s="80"/>
      <c r="Z49" s="80"/>
      <c r="AA49" s="80"/>
      <c r="AB49" s="80"/>
      <c r="AC49" s="80"/>
      <c r="AD49" s="82"/>
      <c r="AE49" s="80"/>
      <c r="AF49" s="76"/>
      <c r="AG49" s="76"/>
      <c r="AH49" s="85"/>
      <c r="AI49" s="76"/>
      <c r="AJ49" s="76"/>
      <c r="AK49" s="82"/>
      <c r="AL49" s="82"/>
      <c r="AM49" s="80"/>
    </row>
    <row r="50" spans="1:39" ht="14.25" customHeight="1" x14ac:dyDescent="0.3">
      <c r="A50" s="76"/>
      <c r="B50" s="76"/>
      <c r="C50" s="76"/>
      <c r="D50" s="77"/>
      <c r="E50" s="69" t="str">
        <f t="shared" ca="1" si="0"/>
        <v/>
      </c>
      <c r="F50" s="82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76"/>
      <c r="U50" s="80"/>
      <c r="V50" s="80"/>
      <c r="W50" s="80"/>
      <c r="X50" s="80"/>
      <c r="Y50" s="80"/>
      <c r="Z50" s="80"/>
      <c r="AA50" s="80"/>
      <c r="AB50" s="80"/>
      <c r="AC50" s="80"/>
      <c r="AD50" s="82"/>
      <c r="AE50" s="80"/>
      <c r="AF50" s="76"/>
      <c r="AG50" s="76"/>
      <c r="AH50" s="85"/>
      <c r="AI50" s="76"/>
      <c r="AJ50" s="76"/>
      <c r="AK50" s="82"/>
      <c r="AL50" s="82"/>
      <c r="AM50" s="80"/>
    </row>
    <row r="51" spans="1:39" ht="14.25" customHeight="1" x14ac:dyDescent="0.3">
      <c r="A51" s="76"/>
      <c r="B51" s="76"/>
      <c r="C51" s="76"/>
      <c r="D51" s="77"/>
      <c r="E51" s="69" t="str">
        <f t="shared" ca="1" si="0"/>
        <v/>
      </c>
      <c r="F51" s="82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76"/>
      <c r="U51" s="80"/>
      <c r="V51" s="80"/>
      <c r="W51" s="80"/>
      <c r="X51" s="80"/>
      <c r="Y51" s="80"/>
      <c r="Z51" s="80"/>
      <c r="AA51" s="80"/>
      <c r="AB51" s="80"/>
      <c r="AC51" s="80"/>
      <c r="AD51" s="82"/>
      <c r="AE51" s="80"/>
      <c r="AF51" s="76"/>
      <c r="AG51" s="76"/>
      <c r="AH51" s="85"/>
      <c r="AI51" s="76"/>
      <c r="AJ51" s="76"/>
      <c r="AK51" s="82"/>
      <c r="AL51" s="82"/>
      <c r="AM51" s="80"/>
    </row>
    <row r="52" spans="1:39" ht="14.25" customHeight="1" x14ac:dyDescent="0.3">
      <c r="A52" s="76"/>
      <c r="B52" s="76"/>
      <c r="C52" s="76"/>
      <c r="D52" s="77"/>
      <c r="E52" s="69" t="str">
        <f t="shared" ca="1" si="0"/>
        <v/>
      </c>
      <c r="F52" s="82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76"/>
      <c r="U52" s="80"/>
      <c r="V52" s="80"/>
      <c r="W52" s="80"/>
      <c r="X52" s="80"/>
      <c r="Y52" s="80"/>
      <c r="Z52" s="80"/>
      <c r="AA52" s="80"/>
      <c r="AB52" s="80"/>
      <c r="AC52" s="80"/>
      <c r="AD52" s="82"/>
      <c r="AE52" s="80"/>
      <c r="AF52" s="76"/>
      <c r="AG52" s="76"/>
      <c r="AH52" s="85"/>
      <c r="AI52" s="76"/>
      <c r="AJ52" s="76"/>
      <c r="AK52" s="82"/>
      <c r="AL52" s="82"/>
      <c r="AM52" s="80"/>
    </row>
    <row r="53" spans="1:39" ht="14.25" customHeight="1" x14ac:dyDescent="0.3">
      <c r="A53" s="76"/>
      <c r="B53" s="76"/>
      <c r="C53" s="76"/>
      <c r="D53" s="77"/>
      <c r="E53" s="69" t="str">
        <f t="shared" ca="1" si="0"/>
        <v/>
      </c>
      <c r="F53" s="82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76"/>
      <c r="U53" s="80"/>
      <c r="V53" s="80"/>
      <c r="W53" s="80"/>
      <c r="X53" s="80"/>
      <c r="Y53" s="80"/>
      <c r="Z53" s="80"/>
      <c r="AA53" s="80"/>
      <c r="AB53" s="80"/>
      <c r="AC53" s="80"/>
      <c r="AD53" s="82"/>
      <c r="AE53" s="80"/>
      <c r="AF53" s="76"/>
      <c r="AG53" s="76"/>
      <c r="AH53" s="85"/>
      <c r="AI53" s="76"/>
      <c r="AJ53" s="76"/>
      <c r="AK53" s="82"/>
      <c r="AL53" s="82"/>
      <c r="AM53" s="80"/>
    </row>
    <row r="54" spans="1:39" ht="14.25" customHeight="1" x14ac:dyDescent="0.3">
      <c r="A54" s="76"/>
      <c r="B54" s="76"/>
      <c r="C54" s="76"/>
      <c r="D54" s="77"/>
      <c r="E54" s="69" t="str">
        <f t="shared" ca="1" si="0"/>
        <v/>
      </c>
      <c r="F54" s="82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76"/>
      <c r="U54" s="80"/>
      <c r="V54" s="80"/>
      <c r="W54" s="80"/>
      <c r="X54" s="80"/>
      <c r="Y54" s="80"/>
      <c r="Z54" s="80"/>
      <c r="AA54" s="80"/>
      <c r="AB54" s="80"/>
      <c r="AC54" s="80"/>
      <c r="AD54" s="82"/>
      <c r="AE54" s="80"/>
      <c r="AF54" s="76"/>
      <c r="AG54" s="76"/>
      <c r="AH54" s="85"/>
      <c r="AI54" s="76"/>
      <c r="AJ54" s="76"/>
      <c r="AK54" s="82"/>
      <c r="AL54" s="82"/>
      <c r="AM54" s="80"/>
    </row>
    <row r="55" spans="1:39" ht="14.25" customHeight="1" x14ac:dyDescent="0.3">
      <c r="A55" s="76"/>
      <c r="B55" s="76"/>
      <c r="C55" s="76"/>
      <c r="D55" s="77"/>
      <c r="E55" s="69" t="str">
        <f t="shared" ca="1" si="0"/>
        <v/>
      </c>
      <c r="F55" s="82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76"/>
      <c r="U55" s="80"/>
      <c r="V55" s="80"/>
      <c r="W55" s="80"/>
      <c r="X55" s="80"/>
      <c r="Y55" s="80"/>
      <c r="Z55" s="80"/>
      <c r="AA55" s="80"/>
      <c r="AB55" s="80"/>
      <c r="AC55" s="80"/>
      <c r="AD55" s="82"/>
      <c r="AE55" s="80"/>
      <c r="AF55" s="76"/>
      <c r="AG55" s="76"/>
      <c r="AH55" s="85"/>
      <c r="AI55" s="76"/>
      <c r="AJ55" s="76"/>
      <c r="AK55" s="82"/>
      <c r="AL55" s="82"/>
      <c r="AM55" s="80"/>
    </row>
    <row r="56" spans="1:39" ht="14.25" customHeight="1" x14ac:dyDescent="0.3">
      <c r="A56" s="76"/>
      <c r="B56" s="76"/>
      <c r="C56" s="76"/>
      <c r="D56" s="77"/>
      <c r="E56" s="69" t="str">
        <f t="shared" ca="1" si="0"/>
        <v/>
      </c>
      <c r="F56" s="82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76"/>
      <c r="U56" s="80"/>
      <c r="V56" s="80"/>
      <c r="W56" s="80"/>
      <c r="X56" s="80"/>
      <c r="Y56" s="80"/>
      <c r="Z56" s="80"/>
      <c r="AA56" s="80"/>
      <c r="AB56" s="80"/>
      <c r="AC56" s="80"/>
      <c r="AD56" s="82"/>
      <c r="AE56" s="80"/>
      <c r="AF56" s="76"/>
      <c r="AG56" s="76"/>
      <c r="AH56" s="85"/>
      <c r="AI56" s="76"/>
      <c r="AJ56" s="76"/>
      <c r="AK56" s="82"/>
      <c r="AL56" s="82"/>
      <c r="AM56" s="80"/>
    </row>
    <row r="57" spans="1:39" ht="14.25" customHeight="1" x14ac:dyDescent="0.3">
      <c r="A57" s="76"/>
      <c r="B57" s="76"/>
      <c r="C57" s="76"/>
      <c r="D57" s="77"/>
      <c r="E57" s="69" t="str">
        <f t="shared" ca="1" si="0"/>
        <v/>
      </c>
      <c r="F57" s="82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76"/>
      <c r="U57" s="80"/>
      <c r="V57" s="80"/>
      <c r="W57" s="80"/>
      <c r="X57" s="80"/>
      <c r="Y57" s="80"/>
      <c r="Z57" s="80"/>
      <c r="AA57" s="80"/>
      <c r="AB57" s="80"/>
      <c r="AC57" s="80"/>
      <c r="AD57" s="82"/>
      <c r="AE57" s="80"/>
      <c r="AF57" s="76"/>
      <c r="AG57" s="76"/>
      <c r="AH57" s="85"/>
      <c r="AI57" s="76"/>
      <c r="AJ57" s="76"/>
      <c r="AK57" s="82"/>
      <c r="AL57" s="82"/>
      <c r="AM57" s="80"/>
    </row>
    <row r="58" spans="1:39" ht="14.25" customHeight="1" x14ac:dyDescent="0.3">
      <c r="A58" s="76"/>
      <c r="B58" s="76"/>
      <c r="C58" s="76"/>
      <c r="D58" s="77"/>
      <c r="E58" s="69" t="str">
        <f t="shared" ca="1" si="0"/>
        <v/>
      </c>
      <c r="F58" s="82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76"/>
      <c r="U58" s="80"/>
      <c r="V58" s="80"/>
      <c r="W58" s="80"/>
      <c r="X58" s="80"/>
      <c r="Y58" s="80"/>
      <c r="Z58" s="80"/>
      <c r="AA58" s="80"/>
      <c r="AB58" s="80"/>
      <c r="AC58" s="80"/>
      <c r="AD58" s="82"/>
      <c r="AE58" s="80"/>
      <c r="AF58" s="76"/>
      <c r="AG58" s="76"/>
      <c r="AH58" s="85"/>
      <c r="AI58" s="76"/>
      <c r="AJ58" s="76"/>
      <c r="AK58" s="82"/>
      <c r="AL58" s="82"/>
      <c r="AM58" s="80"/>
    </row>
    <row r="59" spans="1:39" ht="14.25" customHeight="1" x14ac:dyDescent="0.3">
      <c r="A59" s="76"/>
      <c r="B59" s="76"/>
      <c r="C59" s="76"/>
      <c r="D59" s="77"/>
      <c r="E59" s="69" t="str">
        <f t="shared" ca="1" si="0"/>
        <v/>
      </c>
      <c r="F59" s="82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76"/>
      <c r="U59" s="80"/>
      <c r="V59" s="80"/>
      <c r="W59" s="80"/>
      <c r="X59" s="80"/>
      <c r="Y59" s="80"/>
      <c r="Z59" s="80"/>
      <c r="AA59" s="80"/>
      <c r="AB59" s="80"/>
      <c r="AC59" s="80"/>
      <c r="AD59" s="82"/>
      <c r="AE59" s="80"/>
      <c r="AF59" s="76"/>
      <c r="AG59" s="76"/>
      <c r="AH59" s="85"/>
      <c r="AI59" s="76"/>
      <c r="AJ59" s="76"/>
      <c r="AK59" s="82"/>
      <c r="AL59" s="82"/>
      <c r="AM59" s="80"/>
    </row>
    <row r="60" spans="1:39" ht="14.25" customHeight="1" x14ac:dyDescent="0.3">
      <c r="A60" s="76"/>
      <c r="B60" s="76"/>
      <c r="C60" s="76"/>
      <c r="D60" s="77"/>
      <c r="E60" s="69" t="str">
        <f t="shared" ca="1" si="0"/>
        <v/>
      </c>
      <c r="F60" s="82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76"/>
      <c r="U60" s="80"/>
      <c r="V60" s="80"/>
      <c r="W60" s="80"/>
      <c r="X60" s="80"/>
      <c r="Y60" s="80"/>
      <c r="Z60" s="80"/>
      <c r="AA60" s="80"/>
      <c r="AB60" s="80"/>
      <c r="AC60" s="80"/>
      <c r="AD60" s="82"/>
      <c r="AE60" s="80"/>
      <c r="AF60" s="76"/>
      <c r="AG60" s="76"/>
      <c r="AH60" s="85"/>
      <c r="AI60" s="76"/>
      <c r="AJ60" s="76"/>
      <c r="AK60" s="82"/>
      <c r="AL60" s="82"/>
      <c r="AM60" s="80"/>
    </row>
    <row r="61" spans="1:39" ht="14.25" customHeight="1" x14ac:dyDescent="0.3">
      <c r="A61" s="76"/>
      <c r="B61" s="76"/>
      <c r="C61" s="76"/>
      <c r="D61" s="77"/>
      <c r="E61" s="69" t="str">
        <f t="shared" ca="1" si="0"/>
        <v/>
      </c>
      <c r="F61" s="82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76"/>
      <c r="U61" s="80"/>
      <c r="V61" s="80"/>
      <c r="W61" s="80"/>
      <c r="X61" s="80"/>
      <c r="Y61" s="80"/>
      <c r="Z61" s="80"/>
      <c r="AA61" s="80"/>
      <c r="AB61" s="80"/>
      <c r="AC61" s="80"/>
      <c r="AD61" s="82"/>
      <c r="AE61" s="80"/>
      <c r="AF61" s="76"/>
      <c r="AG61" s="76"/>
      <c r="AH61" s="85"/>
      <c r="AI61" s="76"/>
      <c r="AJ61" s="76"/>
      <c r="AK61" s="82"/>
      <c r="AL61" s="82"/>
      <c r="AM61" s="80"/>
    </row>
    <row r="62" spans="1:39" ht="14.25" customHeight="1" x14ac:dyDescent="0.3">
      <c r="A62" s="76"/>
      <c r="B62" s="76"/>
      <c r="C62" s="76"/>
      <c r="D62" s="77"/>
      <c r="E62" s="69" t="str">
        <f t="shared" ca="1" si="0"/>
        <v/>
      </c>
      <c r="F62" s="82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76"/>
      <c r="U62" s="80"/>
      <c r="V62" s="80"/>
      <c r="W62" s="80"/>
      <c r="X62" s="80"/>
      <c r="Y62" s="80"/>
      <c r="Z62" s="80"/>
      <c r="AA62" s="80"/>
      <c r="AB62" s="80"/>
      <c r="AC62" s="80"/>
      <c r="AD62" s="82"/>
      <c r="AE62" s="80"/>
      <c r="AF62" s="76"/>
      <c r="AG62" s="76"/>
      <c r="AH62" s="85"/>
      <c r="AI62" s="76"/>
      <c r="AJ62" s="76"/>
      <c r="AK62" s="82"/>
      <c r="AL62" s="82"/>
      <c r="AM62" s="80"/>
    </row>
    <row r="63" spans="1:39" ht="14.25" customHeight="1" x14ac:dyDescent="0.3">
      <c r="A63" s="76"/>
      <c r="B63" s="76"/>
      <c r="C63" s="76"/>
      <c r="D63" s="77"/>
      <c r="E63" s="69" t="str">
        <f t="shared" ca="1" si="0"/>
        <v/>
      </c>
      <c r="F63" s="82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76"/>
      <c r="U63" s="80"/>
      <c r="V63" s="80"/>
      <c r="W63" s="80"/>
      <c r="X63" s="80"/>
      <c r="Y63" s="80"/>
      <c r="Z63" s="80"/>
      <c r="AA63" s="80"/>
      <c r="AB63" s="80"/>
      <c r="AC63" s="80"/>
      <c r="AD63" s="82"/>
      <c r="AE63" s="80"/>
      <c r="AF63" s="76"/>
      <c r="AG63" s="76"/>
      <c r="AH63" s="85"/>
      <c r="AI63" s="76"/>
      <c r="AJ63" s="76"/>
      <c r="AK63" s="82"/>
      <c r="AL63" s="82"/>
      <c r="AM63" s="80"/>
    </row>
    <row r="64" spans="1:39" ht="14.25" customHeight="1" x14ac:dyDescent="0.3">
      <c r="A64" s="76"/>
      <c r="B64" s="76"/>
      <c r="C64" s="76"/>
      <c r="D64" s="77"/>
      <c r="E64" s="69" t="str">
        <f t="shared" ca="1" si="0"/>
        <v/>
      </c>
      <c r="F64" s="82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76"/>
      <c r="U64" s="80"/>
      <c r="V64" s="80"/>
      <c r="W64" s="80"/>
      <c r="X64" s="80"/>
      <c r="Y64" s="80"/>
      <c r="Z64" s="80"/>
      <c r="AA64" s="80"/>
      <c r="AB64" s="80"/>
      <c r="AC64" s="80"/>
      <c r="AD64" s="82"/>
      <c r="AE64" s="80"/>
      <c r="AF64" s="76"/>
      <c r="AG64" s="76"/>
      <c r="AH64" s="85"/>
      <c r="AI64" s="76"/>
      <c r="AJ64" s="76"/>
      <c r="AK64" s="82"/>
      <c r="AL64" s="82"/>
      <c r="AM64" s="80"/>
    </row>
    <row r="65" spans="1:39" ht="14.25" customHeight="1" x14ac:dyDescent="0.3">
      <c r="A65" s="76"/>
      <c r="B65" s="76"/>
      <c r="C65" s="76"/>
      <c r="D65" s="77"/>
      <c r="E65" s="69" t="str">
        <f t="shared" ca="1" si="0"/>
        <v/>
      </c>
      <c r="F65" s="82"/>
      <c r="G65" s="80"/>
      <c r="H65" s="80"/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76"/>
      <c r="U65" s="80"/>
      <c r="V65" s="80"/>
      <c r="W65" s="80"/>
      <c r="X65" s="80"/>
      <c r="Y65" s="80"/>
      <c r="Z65" s="80"/>
      <c r="AA65" s="80"/>
      <c r="AB65" s="80"/>
      <c r="AC65" s="80"/>
      <c r="AD65" s="82"/>
      <c r="AE65" s="80"/>
      <c r="AF65" s="76"/>
      <c r="AG65" s="76"/>
      <c r="AH65" s="85"/>
      <c r="AI65" s="76"/>
      <c r="AJ65" s="76"/>
      <c r="AK65" s="82"/>
      <c r="AL65" s="82"/>
      <c r="AM65" s="80"/>
    </row>
    <row r="66" spans="1:39" ht="14.25" customHeight="1" x14ac:dyDescent="0.3">
      <c r="A66" s="76"/>
      <c r="B66" s="76"/>
      <c r="C66" s="76"/>
      <c r="D66" s="77"/>
      <c r="E66" s="69" t="str">
        <f t="shared" ca="1" si="0"/>
        <v/>
      </c>
      <c r="F66" s="82"/>
      <c r="G66" s="80"/>
      <c r="H66" s="80"/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76"/>
      <c r="U66" s="80"/>
      <c r="V66" s="80"/>
      <c r="W66" s="80"/>
      <c r="X66" s="80"/>
      <c r="Y66" s="80"/>
      <c r="Z66" s="80"/>
      <c r="AA66" s="80"/>
      <c r="AB66" s="80"/>
      <c r="AC66" s="80"/>
      <c r="AD66" s="82"/>
      <c r="AE66" s="80"/>
      <c r="AF66" s="76"/>
      <c r="AG66" s="76"/>
      <c r="AH66" s="85"/>
      <c r="AI66" s="76"/>
      <c r="AJ66" s="76"/>
      <c r="AK66" s="82"/>
      <c r="AL66" s="82"/>
      <c r="AM66" s="80"/>
    </row>
    <row r="67" spans="1:39" ht="14.25" customHeight="1" x14ac:dyDescent="0.3">
      <c r="A67" s="76"/>
      <c r="B67" s="76"/>
      <c r="C67" s="76"/>
      <c r="D67" s="77"/>
      <c r="E67" s="69" t="str">
        <f t="shared" ca="1" si="0"/>
        <v/>
      </c>
      <c r="F67" s="82"/>
      <c r="G67" s="80"/>
      <c r="H67" s="80"/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76"/>
      <c r="U67" s="80"/>
      <c r="V67" s="80"/>
      <c r="W67" s="80"/>
      <c r="X67" s="80"/>
      <c r="Y67" s="80"/>
      <c r="Z67" s="80"/>
      <c r="AA67" s="80"/>
      <c r="AB67" s="80"/>
      <c r="AC67" s="80"/>
      <c r="AD67" s="82"/>
      <c r="AE67" s="80"/>
      <c r="AF67" s="76"/>
      <c r="AG67" s="76"/>
      <c r="AH67" s="85"/>
      <c r="AI67" s="76"/>
      <c r="AJ67" s="76"/>
      <c r="AK67" s="82"/>
      <c r="AL67" s="82"/>
      <c r="AM67" s="80"/>
    </row>
    <row r="68" spans="1:39" ht="14.25" customHeight="1" x14ac:dyDescent="0.3">
      <c r="A68" s="76"/>
      <c r="B68" s="76"/>
      <c r="C68" s="76"/>
      <c r="D68" s="77"/>
      <c r="E68" s="69" t="str">
        <f t="shared" ca="1" si="0"/>
        <v/>
      </c>
      <c r="F68" s="82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76"/>
      <c r="U68" s="80"/>
      <c r="V68" s="80"/>
      <c r="W68" s="80"/>
      <c r="X68" s="80"/>
      <c r="Y68" s="80"/>
      <c r="Z68" s="80"/>
      <c r="AA68" s="80"/>
      <c r="AB68" s="80"/>
      <c r="AC68" s="80"/>
      <c r="AD68" s="82"/>
      <c r="AE68" s="80"/>
      <c r="AF68" s="76"/>
      <c r="AG68" s="76"/>
      <c r="AH68" s="85"/>
      <c r="AI68" s="76"/>
      <c r="AJ68" s="76"/>
      <c r="AK68" s="82"/>
      <c r="AL68" s="82"/>
      <c r="AM68" s="80"/>
    </row>
    <row r="69" spans="1:39" ht="14.25" customHeight="1" x14ac:dyDescent="0.3">
      <c r="A69" s="76"/>
      <c r="B69" s="76"/>
      <c r="C69" s="76"/>
      <c r="D69" s="77"/>
      <c r="E69" s="69" t="str">
        <f t="shared" ca="1" si="0"/>
        <v/>
      </c>
      <c r="F69" s="82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76"/>
      <c r="U69" s="80"/>
      <c r="V69" s="80"/>
      <c r="W69" s="80"/>
      <c r="X69" s="80"/>
      <c r="Y69" s="80"/>
      <c r="Z69" s="80"/>
      <c r="AA69" s="80"/>
      <c r="AB69" s="80"/>
      <c r="AC69" s="80"/>
      <c r="AD69" s="82"/>
      <c r="AE69" s="80"/>
      <c r="AF69" s="76"/>
      <c r="AG69" s="76"/>
      <c r="AH69" s="85"/>
      <c r="AI69" s="76"/>
      <c r="AJ69" s="76"/>
      <c r="AK69" s="82"/>
      <c r="AL69" s="82"/>
      <c r="AM69" s="80"/>
    </row>
    <row r="70" spans="1:39" ht="14.25" customHeight="1" x14ac:dyDescent="0.3">
      <c r="A70" s="76"/>
      <c r="B70" s="76"/>
      <c r="C70" s="76"/>
      <c r="D70" s="77"/>
      <c r="E70" s="69" t="str">
        <f t="shared" ca="1" si="0"/>
        <v/>
      </c>
      <c r="F70" s="82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76"/>
      <c r="U70" s="80"/>
      <c r="V70" s="80"/>
      <c r="W70" s="80"/>
      <c r="X70" s="80"/>
      <c r="Y70" s="80"/>
      <c r="Z70" s="80"/>
      <c r="AA70" s="80"/>
      <c r="AB70" s="80"/>
      <c r="AC70" s="80"/>
      <c r="AD70" s="82"/>
      <c r="AE70" s="80"/>
      <c r="AF70" s="76"/>
      <c r="AG70" s="76"/>
      <c r="AH70" s="85"/>
      <c r="AI70" s="76"/>
      <c r="AJ70" s="76"/>
      <c r="AK70" s="82"/>
      <c r="AL70" s="82"/>
      <c r="AM70" s="80"/>
    </row>
    <row r="71" spans="1:39" ht="14.25" customHeight="1" x14ac:dyDescent="0.3">
      <c r="A71" s="76"/>
      <c r="B71" s="76"/>
      <c r="C71" s="76"/>
      <c r="D71" s="77"/>
      <c r="E71" s="69" t="str">
        <f t="shared" ca="1" si="0"/>
        <v/>
      </c>
      <c r="F71" s="82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76"/>
      <c r="U71" s="80"/>
      <c r="V71" s="80"/>
      <c r="W71" s="80"/>
      <c r="X71" s="80"/>
      <c r="Y71" s="80"/>
      <c r="Z71" s="80"/>
      <c r="AA71" s="80"/>
      <c r="AB71" s="80"/>
      <c r="AC71" s="80"/>
      <c r="AD71" s="82"/>
      <c r="AE71" s="80"/>
      <c r="AF71" s="76"/>
      <c r="AG71" s="76"/>
      <c r="AH71" s="85"/>
      <c r="AI71" s="76"/>
      <c r="AJ71" s="76"/>
      <c r="AK71" s="82"/>
      <c r="AL71" s="82"/>
      <c r="AM71" s="80"/>
    </row>
    <row r="72" spans="1:39" ht="14.25" customHeight="1" x14ac:dyDescent="0.3">
      <c r="A72" s="76"/>
      <c r="B72" s="76"/>
      <c r="C72" s="76"/>
      <c r="D72" s="77"/>
      <c r="E72" s="69" t="str">
        <f t="shared" ca="1" si="0"/>
        <v/>
      </c>
      <c r="F72" s="82"/>
      <c r="G72" s="80"/>
      <c r="H72" s="80"/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76"/>
      <c r="U72" s="80"/>
      <c r="V72" s="80"/>
      <c r="W72" s="80"/>
      <c r="X72" s="80"/>
      <c r="Y72" s="80"/>
      <c r="Z72" s="80"/>
      <c r="AA72" s="80"/>
      <c r="AB72" s="80"/>
      <c r="AC72" s="80"/>
      <c r="AD72" s="82"/>
      <c r="AE72" s="80"/>
      <c r="AF72" s="76"/>
      <c r="AG72" s="76"/>
      <c r="AH72" s="85"/>
      <c r="AI72" s="76"/>
      <c r="AJ72" s="76"/>
      <c r="AK72" s="82"/>
      <c r="AL72" s="82"/>
      <c r="AM72" s="80"/>
    </row>
    <row r="73" spans="1:39" ht="14.25" customHeight="1" x14ac:dyDescent="0.3">
      <c r="A73" s="76"/>
      <c r="B73" s="76"/>
      <c r="C73" s="76"/>
      <c r="D73" s="77"/>
      <c r="E73" s="69" t="str">
        <f t="shared" ref="E73:E136" ca="1" si="1">IF(D73="","",(INT((TODAY()-D73)/365.25)))</f>
        <v/>
      </c>
      <c r="F73" s="82"/>
      <c r="G73" s="80"/>
      <c r="H73" s="80"/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76"/>
      <c r="U73" s="80"/>
      <c r="V73" s="80"/>
      <c r="W73" s="80"/>
      <c r="X73" s="80"/>
      <c r="Y73" s="80"/>
      <c r="Z73" s="80"/>
      <c r="AA73" s="80"/>
      <c r="AB73" s="80"/>
      <c r="AC73" s="80"/>
      <c r="AD73" s="82"/>
      <c r="AE73" s="80"/>
      <c r="AF73" s="76"/>
      <c r="AG73" s="76"/>
      <c r="AH73" s="85"/>
      <c r="AI73" s="76"/>
      <c r="AJ73" s="76"/>
      <c r="AK73" s="82"/>
      <c r="AL73" s="82"/>
      <c r="AM73" s="80"/>
    </row>
    <row r="74" spans="1:39" ht="14.25" customHeight="1" x14ac:dyDescent="0.3">
      <c r="A74" s="76"/>
      <c r="B74" s="76"/>
      <c r="C74" s="76"/>
      <c r="D74" s="77"/>
      <c r="E74" s="69" t="str">
        <f t="shared" ca="1" si="1"/>
        <v/>
      </c>
      <c r="F74" s="82"/>
      <c r="G74" s="80"/>
      <c r="H74" s="80"/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76"/>
      <c r="U74" s="80"/>
      <c r="V74" s="80"/>
      <c r="W74" s="80"/>
      <c r="X74" s="80"/>
      <c r="Y74" s="80"/>
      <c r="Z74" s="80"/>
      <c r="AA74" s="80"/>
      <c r="AB74" s="80"/>
      <c r="AC74" s="80"/>
      <c r="AD74" s="82"/>
      <c r="AE74" s="80"/>
      <c r="AF74" s="76"/>
      <c r="AG74" s="76"/>
      <c r="AH74" s="85"/>
      <c r="AI74" s="76"/>
      <c r="AJ74" s="76"/>
      <c r="AK74" s="82"/>
      <c r="AL74" s="82"/>
      <c r="AM74" s="80"/>
    </row>
    <row r="75" spans="1:39" ht="14.25" customHeight="1" x14ac:dyDescent="0.3">
      <c r="A75" s="76"/>
      <c r="B75" s="76"/>
      <c r="C75" s="76"/>
      <c r="D75" s="77"/>
      <c r="E75" s="69" t="str">
        <f t="shared" ca="1" si="1"/>
        <v/>
      </c>
      <c r="F75" s="82"/>
      <c r="G75" s="80"/>
      <c r="H75" s="80"/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76"/>
      <c r="U75" s="80"/>
      <c r="V75" s="80"/>
      <c r="W75" s="80"/>
      <c r="X75" s="80"/>
      <c r="Y75" s="80"/>
      <c r="Z75" s="80"/>
      <c r="AA75" s="80"/>
      <c r="AB75" s="80"/>
      <c r="AC75" s="80"/>
      <c r="AD75" s="82"/>
      <c r="AE75" s="80"/>
      <c r="AF75" s="76"/>
      <c r="AG75" s="76"/>
      <c r="AH75" s="85"/>
      <c r="AI75" s="76"/>
      <c r="AJ75" s="76"/>
      <c r="AK75" s="82"/>
      <c r="AL75" s="82"/>
      <c r="AM75" s="80"/>
    </row>
    <row r="76" spans="1:39" ht="14.25" customHeight="1" x14ac:dyDescent="0.3">
      <c r="A76" s="76"/>
      <c r="B76" s="76"/>
      <c r="C76" s="76"/>
      <c r="D76" s="77"/>
      <c r="E76" s="69" t="str">
        <f t="shared" ca="1" si="1"/>
        <v/>
      </c>
      <c r="F76" s="82"/>
      <c r="G76" s="80"/>
      <c r="H76" s="80"/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76"/>
      <c r="U76" s="80"/>
      <c r="V76" s="80"/>
      <c r="W76" s="80"/>
      <c r="X76" s="80"/>
      <c r="Y76" s="80"/>
      <c r="Z76" s="80"/>
      <c r="AA76" s="80"/>
      <c r="AB76" s="80"/>
      <c r="AC76" s="80"/>
      <c r="AD76" s="82"/>
      <c r="AE76" s="80"/>
      <c r="AF76" s="76"/>
      <c r="AG76" s="76"/>
      <c r="AH76" s="85"/>
      <c r="AI76" s="76"/>
      <c r="AJ76" s="76"/>
      <c r="AK76" s="82"/>
      <c r="AL76" s="82"/>
      <c r="AM76" s="80"/>
    </row>
    <row r="77" spans="1:39" ht="14.25" customHeight="1" x14ac:dyDescent="0.3">
      <c r="A77" s="76"/>
      <c r="B77" s="76"/>
      <c r="C77" s="76"/>
      <c r="D77" s="77"/>
      <c r="E77" s="69" t="str">
        <f t="shared" ca="1" si="1"/>
        <v/>
      </c>
      <c r="F77" s="82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76"/>
      <c r="U77" s="80"/>
      <c r="V77" s="80"/>
      <c r="W77" s="80"/>
      <c r="X77" s="80"/>
      <c r="Y77" s="80"/>
      <c r="Z77" s="80"/>
      <c r="AA77" s="80"/>
      <c r="AB77" s="80"/>
      <c r="AC77" s="80"/>
      <c r="AD77" s="82"/>
      <c r="AE77" s="80"/>
      <c r="AF77" s="76"/>
      <c r="AG77" s="76"/>
      <c r="AH77" s="85"/>
      <c r="AI77" s="76"/>
      <c r="AJ77" s="76"/>
      <c r="AK77" s="82"/>
      <c r="AL77" s="82"/>
      <c r="AM77" s="80"/>
    </row>
    <row r="78" spans="1:39" ht="14.25" customHeight="1" x14ac:dyDescent="0.3">
      <c r="A78" s="76"/>
      <c r="B78" s="76"/>
      <c r="C78" s="76"/>
      <c r="D78" s="77"/>
      <c r="E78" s="69" t="str">
        <f t="shared" ca="1" si="1"/>
        <v/>
      </c>
      <c r="F78" s="82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76"/>
      <c r="U78" s="80"/>
      <c r="V78" s="80"/>
      <c r="W78" s="80"/>
      <c r="X78" s="80"/>
      <c r="Y78" s="80"/>
      <c r="Z78" s="80"/>
      <c r="AA78" s="80"/>
      <c r="AB78" s="80"/>
      <c r="AC78" s="80"/>
      <c r="AD78" s="82"/>
      <c r="AE78" s="80"/>
      <c r="AF78" s="76"/>
      <c r="AG78" s="76"/>
      <c r="AH78" s="85"/>
      <c r="AI78" s="76"/>
      <c r="AJ78" s="76"/>
      <c r="AK78" s="82"/>
      <c r="AL78" s="82"/>
      <c r="AM78" s="80"/>
    </row>
    <row r="79" spans="1:39" ht="14.25" customHeight="1" x14ac:dyDescent="0.3">
      <c r="A79" s="76"/>
      <c r="B79" s="76"/>
      <c r="C79" s="76"/>
      <c r="D79" s="77"/>
      <c r="E79" s="69" t="str">
        <f t="shared" ca="1" si="1"/>
        <v/>
      </c>
      <c r="F79" s="82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76"/>
      <c r="U79" s="80"/>
      <c r="V79" s="80"/>
      <c r="W79" s="80"/>
      <c r="X79" s="80"/>
      <c r="Y79" s="80"/>
      <c r="Z79" s="80"/>
      <c r="AA79" s="80"/>
      <c r="AB79" s="80"/>
      <c r="AC79" s="80"/>
      <c r="AD79" s="82"/>
      <c r="AE79" s="80"/>
      <c r="AF79" s="76"/>
      <c r="AG79" s="76"/>
      <c r="AH79" s="85"/>
      <c r="AI79" s="76"/>
      <c r="AJ79" s="76"/>
      <c r="AK79" s="82"/>
      <c r="AL79" s="82"/>
      <c r="AM79" s="80"/>
    </row>
    <row r="80" spans="1:39" ht="14.25" customHeight="1" x14ac:dyDescent="0.3">
      <c r="A80" s="76"/>
      <c r="B80" s="76"/>
      <c r="C80" s="76"/>
      <c r="D80" s="77"/>
      <c r="E80" s="69" t="str">
        <f t="shared" ca="1" si="1"/>
        <v/>
      </c>
      <c r="F80" s="82"/>
      <c r="G80" s="80"/>
      <c r="H80" s="80"/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76"/>
      <c r="U80" s="80"/>
      <c r="V80" s="80"/>
      <c r="W80" s="80"/>
      <c r="X80" s="80"/>
      <c r="Y80" s="80"/>
      <c r="Z80" s="80"/>
      <c r="AA80" s="80"/>
      <c r="AB80" s="80"/>
      <c r="AC80" s="80"/>
      <c r="AD80" s="82"/>
      <c r="AE80" s="80"/>
      <c r="AF80" s="76"/>
      <c r="AG80" s="76"/>
      <c r="AH80" s="85"/>
      <c r="AI80" s="76"/>
      <c r="AJ80" s="76"/>
      <c r="AK80" s="82"/>
      <c r="AL80" s="82"/>
      <c r="AM80" s="80"/>
    </row>
    <row r="81" spans="1:39" ht="14.25" customHeight="1" x14ac:dyDescent="0.3">
      <c r="A81" s="76"/>
      <c r="B81" s="76"/>
      <c r="C81" s="76"/>
      <c r="D81" s="77"/>
      <c r="E81" s="69" t="str">
        <f t="shared" ca="1" si="1"/>
        <v/>
      </c>
      <c r="F81" s="82"/>
      <c r="G81" s="80"/>
      <c r="H81" s="80"/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76"/>
      <c r="U81" s="80"/>
      <c r="V81" s="80"/>
      <c r="W81" s="80"/>
      <c r="X81" s="80"/>
      <c r="Y81" s="80"/>
      <c r="Z81" s="80"/>
      <c r="AA81" s="80"/>
      <c r="AB81" s="80"/>
      <c r="AC81" s="80"/>
      <c r="AD81" s="82"/>
      <c r="AE81" s="80"/>
      <c r="AF81" s="76"/>
      <c r="AG81" s="76"/>
      <c r="AH81" s="85"/>
      <c r="AI81" s="76"/>
      <c r="AJ81" s="76"/>
      <c r="AK81" s="82"/>
      <c r="AL81" s="82"/>
      <c r="AM81" s="80"/>
    </row>
    <row r="82" spans="1:39" ht="14.25" customHeight="1" x14ac:dyDescent="0.3">
      <c r="A82" s="76"/>
      <c r="B82" s="76"/>
      <c r="C82" s="76"/>
      <c r="D82" s="77"/>
      <c r="E82" s="69" t="str">
        <f t="shared" ca="1" si="1"/>
        <v/>
      </c>
      <c r="F82" s="82"/>
      <c r="G82" s="80"/>
      <c r="H82" s="80"/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76"/>
      <c r="U82" s="80"/>
      <c r="V82" s="80"/>
      <c r="W82" s="80"/>
      <c r="X82" s="80"/>
      <c r="Y82" s="80"/>
      <c r="Z82" s="80"/>
      <c r="AA82" s="80"/>
      <c r="AB82" s="80"/>
      <c r="AC82" s="80"/>
      <c r="AD82" s="82"/>
      <c r="AE82" s="80"/>
      <c r="AF82" s="76"/>
      <c r="AG82" s="76"/>
      <c r="AH82" s="85"/>
      <c r="AI82" s="76"/>
      <c r="AJ82" s="76"/>
      <c r="AK82" s="82"/>
      <c r="AL82" s="82"/>
      <c r="AM82" s="80"/>
    </row>
    <row r="83" spans="1:39" ht="14.25" customHeight="1" x14ac:dyDescent="0.3">
      <c r="A83" s="76"/>
      <c r="B83" s="76"/>
      <c r="C83" s="76"/>
      <c r="D83" s="77"/>
      <c r="E83" s="69" t="str">
        <f t="shared" ca="1" si="1"/>
        <v/>
      </c>
      <c r="F83" s="82"/>
      <c r="G83" s="80"/>
      <c r="H83" s="80"/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76"/>
      <c r="U83" s="80"/>
      <c r="V83" s="80"/>
      <c r="W83" s="80"/>
      <c r="X83" s="80"/>
      <c r="Y83" s="80"/>
      <c r="Z83" s="80"/>
      <c r="AA83" s="80"/>
      <c r="AB83" s="80"/>
      <c r="AC83" s="80"/>
      <c r="AD83" s="82"/>
      <c r="AE83" s="80"/>
      <c r="AF83" s="76"/>
      <c r="AG83" s="76"/>
      <c r="AH83" s="85"/>
      <c r="AI83" s="76"/>
      <c r="AJ83" s="76"/>
      <c r="AK83" s="82"/>
      <c r="AL83" s="82"/>
      <c r="AM83" s="80"/>
    </row>
    <row r="84" spans="1:39" ht="14.25" customHeight="1" x14ac:dyDescent="0.3">
      <c r="A84" s="76"/>
      <c r="B84" s="76"/>
      <c r="C84" s="76"/>
      <c r="D84" s="77"/>
      <c r="E84" s="69" t="str">
        <f t="shared" ca="1" si="1"/>
        <v/>
      </c>
      <c r="F84" s="82"/>
      <c r="G84" s="80"/>
      <c r="H84" s="80"/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76"/>
      <c r="U84" s="80"/>
      <c r="V84" s="80"/>
      <c r="W84" s="80"/>
      <c r="X84" s="80"/>
      <c r="Y84" s="80"/>
      <c r="Z84" s="80"/>
      <c r="AA84" s="80"/>
      <c r="AB84" s="80"/>
      <c r="AC84" s="80"/>
      <c r="AD84" s="82"/>
      <c r="AE84" s="80"/>
      <c r="AF84" s="76"/>
      <c r="AG84" s="76"/>
      <c r="AH84" s="85"/>
      <c r="AI84" s="76"/>
      <c r="AJ84" s="76"/>
      <c r="AK84" s="82"/>
      <c r="AL84" s="82"/>
      <c r="AM84" s="80"/>
    </row>
    <row r="85" spans="1:39" ht="14.25" customHeight="1" x14ac:dyDescent="0.3">
      <c r="A85" s="76"/>
      <c r="B85" s="76"/>
      <c r="C85" s="76"/>
      <c r="D85" s="77"/>
      <c r="E85" s="69" t="str">
        <f t="shared" ca="1" si="1"/>
        <v/>
      </c>
      <c r="F85" s="82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76"/>
      <c r="U85" s="80"/>
      <c r="V85" s="80"/>
      <c r="W85" s="80"/>
      <c r="X85" s="80"/>
      <c r="Y85" s="80"/>
      <c r="Z85" s="80"/>
      <c r="AA85" s="80"/>
      <c r="AB85" s="80"/>
      <c r="AC85" s="80"/>
      <c r="AD85" s="82"/>
      <c r="AE85" s="80"/>
      <c r="AF85" s="76"/>
      <c r="AG85" s="76"/>
      <c r="AH85" s="85"/>
      <c r="AI85" s="76"/>
      <c r="AJ85" s="76"/>
      <c r="AK85" s="82"/>
      <c r="AL85" s="82"/>
      <c r="AM85" s="80"/>
    </row>
    <row r="86" spans="1:39" ht="14.25" customHeight="1" x14ac:dyDescent="0.3">
      <c r="A86" s="76"/>
      <c r="B86" s="76"/>
      <c r="C86" s="76"/>
      <c r="D86" s="77"/>
      <c r="E86" s="69" t="str">
        <f t="shared" ca="1" si="1"/>
        <v/>
      </c>
      <c r="F86" s="82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76"/>
      <c r="U86" s="80"/>
      <c r="V86" s="80"/>
      <c r="W86" s="80"/>
      <c r="X86" s="80"/>
      <c r="Y86" s="80"/>
      <c r="Z86" s="80"/>
      <c r="AA86" s="80"/>
      <c r="AB86" s="80"/>
      <c r="AC86" s="80"/>
      <c r="AD86" s="82"/>
      <c r="AE86" s="80"/>
      <c r="AF86" s="76"/>
      <c r="AG86" s="76"/>
      <c r="AH86" s="85"/>
      <c r="AI86" s="76"/>
      <c r="AJ86" s="76"/>
      <c r="AK86" s="82"/>
      <c r="AL86" s="82"/>
      <c r="AM86" s="80"/>
    </row>
    <row r="87" spans="1:39" ht="14.25" customHeight="1" x14ac:dyDescent="0.3">
      <c r="A87" s="76"/>
      <c r="B87" s="76"/>
      <c r="C87" s="76"/>
      <c r="D87" s="77"/>
      <c r="E87" s="69" t="str">
        <f t="shared" ca="1" si="1"/>
        <v/>
      </c>
      <c r="F87" s="82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76"/>
      <c r="U87" s="80"/>
      <c r="V87" s="80"/>
      <c r="W87" s="80"/>
      <c r="X87" s="80"/>
      <c r="Y87" s="80"/>
      <c r="Z87" s="80"/>
      <c r="AA87" s="80"/>
      <c r="AB87" s="80"/>
      <c r="AC87" s="80"/>
      <c r="AD87" s="82"/>
      <c r="AE87" s="80"/>
      <c r="AF87" s="76"/>
      <c r="AG87" s="76"/>
      <c r="AH87" s="85"/>
      <c r="AI87" s="76"/>
      <c r="AJ87" s="76"/>
      <c r="AK87" s="82"/>
      <c r="AL87" s="82"/>
      <c r="AM87" s="80"/>
    </row>
    <row r="88" spans="1:39" ht="14.25" customHeight="1" x14ac:dyDescent="0.3">
      <c r="A88" s="76"/>
      <c r="B88" s="76"/>
      <c r="C88" s="76"/>
      <c r="D88" s="77"/>
      <c r="E88" s="69" t="str">
        <f t="shared" ca="1" si="1"/>
        <v/>
      </c>
      <c r="F88" s="82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76"/>
      <c r="U88" s="80"/>
      <c r="V88" s="80"/>
      <c r="W88" s="80"/>
      <c r="X88" s="80"/>
      <c r="Y88" s="80"/>
      <c r="Z88" s="80"/>
      <c r="AA88" s="80"/>
      <c r="AB88" s="80"/>
      <c r="AC88" s="80"/>
      <c r="AD88" s="82"/>
      <c r="AE88" s="80"/>
      <c r="AF88" s="76"/>
      <c r="AG88" s="76"/>
      <c r="AH88" s="85"/>
      <c r="AI88" s="76"/>
      <c r="AJ88" s="76"/>
      <c r="AK88" s="82"/>
      <c r="AL88" s="82"/>
      <c r="AM88" s="80"/>
    </row>
    <row r="89" spans="1:39" ht="14.25" customHeight="1" x14ac:dyDescent="0.3">
      <c r="A89" s="76"/>
      <c r="B89" s="76"/>
      <c r="C89" s="76"/>
      <c r="D89" s="77"/>
      <c r="E89" s="69" t="str">
        <f t="shared" ca="1" si="1"/>
        <v/>
      </c>
      <c r="F89" s="82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76"/>
      <c r="U89" s="80"/>
      <c r="V89" s="80"/>
      <c r="W89" s="80"/>
      <c r="X89" s="80"/>
      <c r="Y89" s="80"/>
      <c r="Z89" s="80"/>
      <c r="AA89" s="80"/>
      <c r="AB89" s="80"/>
      <c r="AC89" s="80"/>
      <c r="AD89" s="82"/>
      <c r="AE89" s="80"/>
      <c r="AF89" s="76"/>
      <c r="AG89" s="76"/>
      <c r="AH89" s="85"/>
      <c r="AI89" s="76"/>
      <c r="AJ89" s="76"/>
      <c r="AK89" s="82"/>
      <c r="AL89" s="82"/>
      <c r="AM89" s="80"/>
    </row>
    <row r="90" spans="1:39" ht="14.25" customHeight="1" x14ac:dyDescent="0.3">
      <c r="A90" s="76"/>
      <c r="B90" s="76"/>
      <c r="C90" s="76"/>
      <c r="D90" s="77"/>
      <c r="E90" s="69" t="str">
        <f t="shared" ca="1" si="1"/>
        <v/>
      </c>
      <c r="F90" s="82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76"/>
      <c r="U90" s="80"/>
      <c r="V90" s="80"/>
      <c r="W90" s="80"/>
      <c r="X90" s="80"/>
      <c r="Y90" s="80"/>
      <c r="Z90" s="80"/>
      <c r="AA90" s="80"/>
      <c r="AB90" s="80"/>
      <c r="AC90" s="80"/>
      <c r="AD90" s="82"/>
      <c r="AE90" s="80"/>
      <c r="AF90" s="76"/>
      <c r="AG90" s="76"/>
      <c r="AH90" s="85"/>
      <c r="AI90" s="76"/>
      <c r="AJ90" s="76"/>
      <c r="AK90" s="82"/>
      <c r="AL90" s="82"/>
      <c r="AM90" s="80"/>
    </row>
    <row r="91" spans="1:39" ht="14.25" customHeight="1" x14ac:dyDescent="0.3">
      <c r="A91" s="76"/>
      <c r="B91" s="76"/>
      <c r="C91" s="76"/>
      <c r="D91" s="77"/>
      <c r="E91" s="69" t="str">
        <f t="shared" ca="1" si="1"/>
        <v/>
      </c>
      <c r="F91" s="82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76"/>
      <c r="U91" s="80"/>
      <c r="V91" s="80"/>
      <c r="W91" s="80"/>
      <c r="X91" s="80"/>
      <c r="Y91" s="80"/>
      <c r="Z91" s="80"/>
      <c r="AA91" s="80"/>
      <c r="AB91" s="80"/>
      <c r="AC91" s="80"/>
      <c r="AD91" s="82"/>
      <c r="AE91" s="80"/>
      <c r="AF91" s="76"/>
      <c r="AG91" s="76"/>
      <c r="AH91" s="85"/>
      <c r="AI91" s="76"/>
      <c r="AJ91" s="76"/>
      <c r="AK91" s="82"/>
      <c r="AL91" s="82"/>
      <c r="AM91" s="80"/>
    </row>
    <row r="92" spans="1:39" ht="14.25" customHeight="1" x14ac:dyDescent="0.3">
      <c r="A92" s="76"/>
      <c r="B92" s="76"/>
      <c r="C92" s="76"/>
      <c r="D92" s="77"/>
      <c r="E92" s="69" t="str">
        <f t="shared" ca="1" si="1"/>
        <v/>
      </c>
      <c r="F92" s="82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76"/>
      <c r="U92" s="80"/>
      <c r="V92" s="80"/>
      <c r="W92" s="80"/>
      <c r="X92" s="80"/>
      <c r="Y92" s="80"/>
      <c r="Z92" s="80"/>
      <c r="AA92" s="80"/>
      <c r="AB92" s="80"/>
      <c r="AC92" s="80"/>
      <c r="AD92" s="82"/>
      <c r="AE92" s="80"/>
      <c r="AF92" s="76"/>
      <c r="AG92" s="76"/>
      <c r="AH92" s="85"/>
      <c r="AI92" s="76"/>
      <c r="AJ92" s="76"/>
      <c r="AK92" s="82"/>
      <c r="AL92" s="82"/>
      <c r="AM92" s="80"/>
    </row>
    <row r="93" spans="1:39" ht="14.25" customHeight="1" x14ac:dyDescent="0.3">
      <c r="A93" s="76"/>
      <c r="B93" s="76"/>
      <c r="C93" s="76"/>
      <c r="D93" s="77"/>
      <c r="E93" s="69" t="str">
        <f t="shared" ca="1" si="1"/>
        <v/>
      </c>
      <c r="F93" s="82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76"/>
      <c r="U93" s="80"/>
      <c r="V93" s="80"/>
      <c r="W93" s="80"/>
      <c r="X93" s="80"/>
      <c r="Y93" s="80"/>
      <c r="Z93" s="80"/>
      <c r="AA93" s="80"/>
      <c r="AB93" s="80"/>
      <c r="AC93" s="80"/>
      <c r="AD93" s="82"/>
      <c r="AE93" s="80"/>
      <c r="AF93" s="76"/>
      <c r="AG93" s="76"/>
      <c r="AH93" s="85"/>
      <c r="AI93" s="76"/>
      <c r="AJ93" s="76"/>
      <c r="AK93" s="82"/>
      <c r="AL93" s="82"/>
      <c r="AM93" s="80"/>
    </row>
    <row r="94" spans="1:39" ht="14.25" customHeight="1" x14ac:dyDescent="0.3">
      <c r="A94" s="76"/>
      <c r="B94" s="76"/>
      <c r="C94" s="76"/>
      <c r="D94" s="77"/>
      <c r="E94" s="69" t="str">
        <f t="shared" ca="1" si="1"/>
        <v/>
      </c>
      <c r="F94" s="82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76"/>
      <c r="U94" s="80"/>
      <c r="V94" s="80"/>
      <c r="W94" s="80"/>
      <c r="X94" s="80"/>
      <c r="Y94" s="80"/>
      <c r="Z94" s="80"/>
      <c r="AA94" s="80"/>
      <c r="AB94" s="80"/>
      <c r="AC94" s="80"/>
      <c r="AD94" s="82"/>
      <c r="AE94" s="80"/>
      <c r="AF94" s="76"/>
      <c r="AG94" s="76"/>
      <c r="AH94" s="85"/>
      <c r="AI94" s="76"/>
      <c r="AJ94" s="76"/>
      <c r="AK94" s="82"/>
      <c r="AL94" s="82"/>
      <c r="AM94" s="80"/>
    </row>
    <row r="95" spans="1:39" ht="14.25" customHeight="1" x14ac:dyDescent="0.3">
      <c r="A95" s="76"/>
      <c r="B95" s="76"/>
      <c r="C95" s="76"/>
      <c r="D95" s="77"/>
      <c r="E95" s="69" t="str">
        <f t="shared" ca="1" si="1"/>
        <v/>
      </c>
      <c r="F95" s="82"/>
      <c r="G95" s="80"/>
      <c r="H95" s="80"/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76"/>
      <c r="U95" s="80"/>
      <c r="V95" s="80"/>
      <c r="W95" s="80"/>
      <c r="X95" s="80"/>
      <c r="Y95" s="80"/>
      <c r="Z95" s="80"/>
      <c r="AA95" s="80"/>
      <c r="AB95" s="80"/>
      <c r="AC95" s="80"/>
      <c r="AD95" s="82"/>
      <c r="AE95" s="80"/>
      <c r="AF95" s="76"/>
      <c r="AG95" s="76"/>
      <c r="AH95" s="85"/>
      <c r="AI95" s="76"/>
      <c r="AJ95" s="76"/>
      <c r="AK95" s="82"/>
      <c r="AL95" s="82"/>
      <c r="AM95" s="80"/>
    </row>
    <row r="96" spans="1:39" ht="14.25" customHeight="1" x14ac:dyDescent="0.3">
      <c r="A96" s="76"/>
      <c r="B96" s="76"/>
      <c r="C96" s="76"/>
      <c r="D96" s="77"/>
      <c r="E96" s="69" t="str">
        <f t="shared" ca="1" si="1"/>
        <v/>
      </c>
      <c r="F96" s="82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76"/>
      <c r="U96" s="80"/>
      <c r="V96" s="80"/>
      <c r="W96" s="80"/>
      <c r="X96" s="80"/>
      <c r="Y96" s="80"/>
      <c r="Z96" s="80"/>
      <c r="AA96" s="80"/>
      <c r="AB96" s="80"/>
      <c r="AC96" s="80"/>
      <c r="AD96" s="82"/>
      <c r="AE96" s="80"/>
      <c r="AF96" s="76"/>
      <c r="AG96" s="76"/>
      <c r="AH96" s="85"/>
      <c r="AI96" s="76"/>
      <c r="AJ96" s="76"/>
      <c r="AK96" s="82"/>
      <c r="AL96" s="82"/>
      <c r="AM96" s="80"/>
    </row>
    <row r="97" spans="1:39" ht="14.25" customHeight="1" x14ac:dyDescent="0.3">
      <c r="A97" s="76"/>
      <c r="B97" s="76"/>
      <c r="C97" s="76"/>
      <c r="D97" s="77"/>
      <c r="E97" s="69" t="str">
        <f t="shared" ca="1" si="1"/>
        <v/>
      </c>
      <c r="F97" s="82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76"/>
      <c r="U97" s="80"/>
      <c r="V97" s="80"/>
      <c r="W97" s="80"/>
      <c r="X97" s="80"/>
      <c r="Y97" s="80"/>
      <c r="Z97" s="80"/>
      <c r="AA97" s="80"/>
      <c r="AB97" s="80"/>
      <c r="AC97" s="80"/>
      <c r="AD97" s="82"/>
      <c r="AE97" s="80"/>
      <c r="AF97" s="76"/>
      <c r="AG97" s="76"/>
      <c r="AH97" s="85"/>
      <c r="AI97" s="76"/>
      <c r="AJ97" s="76"/>
      <c r="AK97" s="82"/>
      <c r="AL97" s="82"/>
      <c r="AM97" s="80"/>
    </row>
    <row r="98" spans="1:39" ht="14.25" customHeight="1" x14ac:dyDescent="0.3">
      <c r="A98" s="76"/>
      <c r="B98" s="76"/>
      <c r="C98" s="76"/>
      <c r="D98" s="77"/>
      <c r="E98" s="69" t="str">
        <f t="shared" ca="1" si="1"/>
        <v/>
      </c>
      <c r="F98" s="82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76"/>
      <c r="U98" s="80"/>
      <c r="V98" s="80"/>
      <c r="W98" s="80"/>
      <c r="X98" s="80"/>
      <c r="Y98" s="80"/>
      <c r="Z98" s="80"/>
      <c r="AA98" s="80"/>
      <c r="AB98" s="80"/>
      <c r="AC98" s="80"/>
      <c r="AD98" s="82"/>
      <c r="AE98" s="80"/>
      <c r="AF98" s="76"/>
      <c r="AG98" s="76"/>
      <c r="AH98" s="85"/>
      <c r="AI98" s="76"/>
      <c r="AJ98" s="76"/>
      <c r="AK98" s="82"/>
      <c r="AL98" s="82"/>
      <c r="AM98" s="80"/>
    </row>
    <row r="99" spans="1:39" ht="14.25" customHeight="1" x14ac:dyDescent="0.3">
      <c r="A99" s="76"/>
      <c r="B99" s="76"/>
      <c r="C99" s="76"/>
      <c r="D99" s="77"/>
      <c r="E99" s="69" t="str">
        <f t="shared" ca="1" si="1"/>
        <v/>
      </c>
      <c r="F99" s="82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76"/>
      <c r="U99" s="80"/>
      <c r="V99" s="80"/>
      <c r="W99" s="80"/>
      <c r="X99" s="80"/>
      <c r="Y99" s="80"/>
      <c r="Z99" s="80"/>
      <c r="AA99" s="80"/>
      <c r="AB99" s="80"/>
      <c r="AC99" s="80"/>
      <c r="AD99" s="82"/>
      <c r="AE99" s="80"/>
      <c r="AF99" s="76"/>
      <c r="AG99" s="76"/>
      <c r="AH99" s="85"/>
      <c r="AI99" s="76"/>
      <c r="AJ99" s="76"/>
      <c r="AK99" s="82"/>
      <c r="AL99" s="82"/>
      <c r="AM99" s="80"/>
    </row>
    <row r="100" spans="1:39" ht="14.25" customHeight="1" x14ac:dyDescent="0.3">
      <c r="A100" s="76"/>
      <c r="B100" s="76"/>
      <c r="C100" s="76"/>
      <c r="D100" s="77"/>
      <c r="E100" s="69" t="str">
        <f t="shared" ca="1" si="1"/>
        <v/>
      </c>
      <c r="F100" s="82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76"/>
      <c r="U100" s="80"/>
      <c r="V100" s="80"/>
      <c r="W100" s="80"/>
      <c r="X100" s="80"/>
      <c r="Y100" s="80"/>
      <c r="Z100" s="80"/>
      <c r="AA100" s="80"/>
      <c r="AB100" s="80"/>
      <c r="AC100" s="80"/>
      <c r="AD100" s="82"/>
      <c r="AE100" s="80"/>
      <c r="AF100" s="76"/>
      <c r="AG100" s="76"/>
      <c r="AH100" s="85"/>
      <c r="AI100" s="76"/>
      <c r="AJ100" s="76"/>
      <c r="AK100" s="82"/>
      <c r="AL100" s="82"/>
      <c r="AM100" s="80"/>
    </row>
    <row r="101" spans="1:39" ht="14.25" customHeight="1" x14ac:dyDescent="0.3">
      <c r="A101" s="76"/>
      <c r="B101" s="76"/>
      <c r="C101" s="76"/>
      <c r="D101" s="77"/>
      <c r="E101" s="69" t="str">
        <f t="shared" ca="1" si="1"/>
        <v/>
      </c>
      <c r="F101" s="82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76"/>
      <c r="U101" s="80"/>
      <c r="V101" s="80"/>
      <c r="W101" s="80"/>
      <c r="X101" s="80"/>
      <c r="Y101" s="80"/>
      <c r="Z101" s="80"/>
      <c r="AA101" s="80"/>
      <c r="AB101" s="80"/>
      <c r="AC101" s="80"/>
      <c r="AD101" s="82"/>
      <c r="AE101" s="80"/>
      <c r="AF101" s="76"/>
      <c r="AG101" s="76"/>
      <c r="AH101" s="85"/>
      <c r="AI101" s="76"/>
      <c r="AJ101" s="76"/>
      <c r="AK101" s="82"/>
      <c r="AL101" s="82"/>
      <c r="AM101" s="80"/>
    </row>
    <row r="102" spans="1:39" ht="14.25" customHeight="1" x14ac:dyDescent="0.3">
      <c r="A102" s="76"/>
      <c r="B102" s="76"/>
      <c r="C102" s="76"/>
      <c r="D102" s="77"/>
      <c r="E102" s="69" t="str">
        <f t="shared" ca="1" si="1"/>
        <v/>
      </c>
      <c r="F102" s="82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76"/>
      <c r="U102" s="80"/>
      <c r="V102" s="80"/>
      <c r="W102" s="80"/>
      <c r="X102" s="80"/>
      <c r="Y102" s="80"/>
      <c r="Z102" s="80"/>
      <c r="AA102" s="80"/>
      <c r="AB102" s="80"/>
      <c r="AC102" s="80"/>
      <c r="AD102" s="82"/>
      <c r="AE102" s="80"/>
      <c r="AF102" s="76"/>
      <c r="AG102" s="76"/>
      <c r="AH102" s="85"/>
      <c r="AI102" s="76"/>
      <c r="AJ102" s="76"/>
      <c r="AK102" s="82"/>
      <c r="AL102" s="82"/>
      <c r="AM102" s="80"/>
    </row>
    <row r="103" spans="1:39" ht="14.25" customHeight="1" x14ac:dyDescent="0.3">
      <c r="A103" s="76"/>
      <c r="B103" s="76"/>
      <c r="C103" s="76"/>
      <c r="D103" s="77"/>
      <c r="E103" s="69" t="str">
        <f t="shared" ca="1" si="1"/>
        <v/>
      </c>
      <c r="F103" s="82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76"/>
      <c r="U103" s="80"/>
      <c r="V103" s="80"/>
      <c r="W103" s="80"/>
      <c r="X103" s="80"/>
      <c r="Y103" s="80"/>
      <c r="Z103" s="80"/>
      <c r="AA103" s="80"/>
      <c r="AB103" s="80"/>
      <c r="AC103" s="80"/>
      <c r="AD103" s="82"/>
      <c r="AE103" s="80"/>
      <c r="AF103" s="76"/>
      <c r="AG103" s="76"/>
      <c r="AH103" s="85"/>
      <c r="AI103" s="76"/>
      <c r="AJ103" s="76"/>
      <c r="AK103" s="82"/>
      <c r="AL103" s="82"/>
      <c r="AM103" s="80"/>
    </row>
    <row r="104" spans="1:39" ht="14.25" customHeight="1" x14ac:dyDescent="0.3">
      <c r="A104" s="76"/>
      <c r="B104" s="76"/>
      <c r="C104" s="76"/>
      <c r="D104" s="77"/>
      <c r="E104" s="69" t="str">
        <f t="shared" ca="1" si="1"/>
        <v/>
      </c>
      <c r="F104" s="82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76"/>
      <c r="U104" s="80"/>
      <c r="V104" s="80"/>
      <c r="W104" s="80"/>
      <c r="X104" s="80"/>
      <c r="Y104" s="80"/>
      <c r="Z104" s="80"/>
      <c r="AA104" s="80"/>
      <c r="AB104" s="80"/>
      <c r="AC104" s="80"/>
      <c r="AD104" s="82"/>
      <c r="AE104" s="80"/>
      <c r="AF104" s="76"/>
      <c r="AG104" s="76"/>
      <c r="AH104" s="85"/>
      <c r="AI104" s="76"/>
      <c r="AJ104" s="76"/>
      <c r="AK104" s="82"/>
      <c r="AL104" s="82"/>
      <c r="AM104" s="80"/>
    </row>
    <row r="105" spans="1:39" ht="14.25" customHeight="1" x14ac:dyDescent="0.3">
      <c r="A105" s="76"/>
      <c r="B105" s="76"/>
      <c r="C105" s="76"/>
      <c r="D105" s="77"/>
      <c r="E105" s="69" t="str">
        <f t="shared" ca="1" si="1"/>
        <v/>
      </c>
      <c r="F105" s="82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76"/>
      <c r="U105" s="80"/>
      <c r="V105" s="80"/>
      <c r="W105" s="80"/>
      <c r="X105" s="80"/>
      <c r="Y105" s="80"/>
      <c r="Z105" s="80"/>
      <c r="AA105" s="80"/>
      <c r="AB105" s="80"/>
      <c r="AC105" s="80"/>
      <c r="AD105" s="82"/>
      <c r="AE105" s="80"/>
      <c r="AF105" s="76"/>
      <c r="AG105" s="76"/>
      <c r="AH105" s="85"/>
      <c r="AI105" s="76"/>
      <c r="AJ105" s="76"/>
      <c r="AK105" s="82"/>
      <c r="AL105" s="82"/>
      <c r="AM105" s="80"/>
    </row>
    <row r="106" spans="1:39" ht="14.25" customHeight="1" x14ac:dyDescent="0.3">
      <c r="A106" s="76"/>
      <c r="B106" s="76"/>
      <c r="C106" s="76"/>
      <c r="D106" s="77"/>
      <c r="E106" s="69" t="str">
        <f t="shared" ca="1" si="1"/>
        <v/>
      </c>
      <c r="F106" s="82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76"/>
      <c r="U106" s="80"/>
      <c r="V106" s="80"/>
      <c r="W106" s="80"/>
      <c r="X106" s="80"/>
      <c r="Y106" s="80"/>
      <c r="Z106" s="80"/>
      <c r="AA106" s="80"/>
      <c r="AB106" s="80"/>
      <c r="AC106" s="80"/>
      <c r="AD106" s="82"/>
      <c r="AE106" s="80"/>
      <c r="AF106" s="76"/>
      <c r="AG106" s="76"/>
      <c r="AH106" s="85"/>
      <c r="AI106" s="76"/>
      <c r="AJ106" s="76"/>
      <c r="AK106" s="82"/>
      <c r="AL106" s="82"/>
      <c r="AM106" s="80"/>
    </row>
    <row r="107" spans="1:39" ht="14.25" customHeight="1" x14ac:dyDescent="0.3">
      <c r="A107" s="76"/>
      <c r="B107" s="76"/>
      <c r="C107" s="76"/>
      <c r="D107" s="77"/>
      <c r="E107" s="69" t="str">
        <f t="shared" ca="1" si="1"/>
        <v/>
      </c>
      <c r="F107" s="82"/>
      <c r="G107" s="80"/>
      <c r="H107" s="80"/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76"/>
      <c r="U107" s="80"/>
      <c r="V107" s="80"/>
      <c r="W107" s="80"/>
      <c r="X107" s="80"/>
      <c r="Y107" s="80"/>
      <c r="Z107" s="80"/>
      <c r="AA107" s="80"/>
      <c r="AB107" s="80"/>
      <c r="AC107" s="80"/>
      <c r="AD107" s="82"/>
      <c r="AE107" s="80"/>
      <c r="AF107" s="76"/>
      <c r="AG107" s="76"/>
      <c r="AH107" s="85"/>
      <c r="AI107" s="76"/>
      <c r="AJ107" s="76"/>
      <c r="AK107" s="82"/>
      <c r="AL107" s="82"/>
      <c r="AM107" s="80"/>
    </row>
    <row r="108" spans="1:39" ht="14.25" customHeight="1" x14ac:dyDescent="0.3">
      <c r="A108" s="76"/>
      <c r="B108" s="76"/>
      <c r="C108" s="76"/>
      <c r="D108" s="77"/>
      <c r="E108" s="69" t="str">
        <f t="shared" ca="1" si="1"/>
        <v/>
      </c>
      <c r="F108" s="82"/>
      <c r="G108" s="80"/>
      <c r="H108" s="80"/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76"/>
      <c r="U108" s="80"/>
      <c r="V108" s="80"/>
      <c r="W108" s="80"/>
      <c r="X108" s="80"/>
      <c r="Y108" s="80"/>
      <c r="Z108" s="80"/>
      <c r="AA108" s="80"/>
      <c r="AB108" s="80"/>
      <c r="AC108" s="80"/>
      <c r="AD108" s="82"/>
      <c r="AE108" s="80"/>
      <c r="AF108" s="76"/>
      <c r="AG108" s="76"/>
      <c r="AH108" s="85"/>
      <c r="AI108" s="76"/>
      <c r="AJ108" s="76"/>
      <c r="AK108" s="82"/>
      <c r="AL108" s="82"/>
      <c r="AM108" s="80"/>
    </row>
    <row r="109" spans="1:39" ht="14.25" customHeight="1" x14ac:dyDescent="0.3">
      <c r="A109" s="76"/>
      <c r="B109" s="76"/>
      <c r="C109" s="76"/>
      <c r="D109" s="77"/>
      <c r="E109" s="69" t="str">
        <f t="shared" ca="1" si="1"/>
        <v/>
      </c>
      <c r="F109" s="82"/>
      <c r="G109" s="80"/>
      <c r="H109" s="80"/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76"/>
      <c r="U109" s="80"/>
      <c r="V109" s="80"/>
      <c r="W109" s="80"/>
      <c r="X109" s="80"/>
      <c r="Y109" s="80"/>
      <c r="Z109" s="80"/>
      <c r="AA109" s="80"/>
      <c r="AB109" s="80"/>
      <c r="AC109" s="80"/>
      <c r="AD109" s="82"/>
      <c r="AE109" s="80"/>
      <c r="AF109" s="76"/>
      <c r="AG109" s="76"/>
      <c r="AH109" s="85"/>
      <c r="AI109" s="76"/>
      <c r="AJ109" s="76"/>
      <c r="AK109" s="82"/>
      <c r="AL109" s="82"/>
      <c r="AM109" s="80"/>
    </row>
    <row r="110" spans="1:39" ht="14.25" customHeight="1" x14ac:dyDescent="0.3">
      <c r="A110" s="76"/>
      <c r="B110" s="76"/>
      <c r="C110" s="76"/>
      <c r="D110" s="77"/>
      <c r="E110" s="69" t="str">
        <f t="shared" ca="1" si="1"/>
        <v/>
      </c>
      <c r="F110" s="82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76"/>
      <c r="U110" s="80"/>
      <c r="V110" s="80"/>
      <c r="W110" s="80"/>
      <c r="X110" s="80"/>
      <c r="Y110" s="80"/>
      <c r="Z110" s="80"/>
      <c r="AA110" s="80"/>
      <c r="AB110" s="80"/>
      <c r="AC110" s="80"/>
      <c r="AD110" s="82"/>
      <c r="AE110" s="80"/>
      <c r="AF110" s="76"/>
      <c r="AG110" s="76"/>
      <c r="AH110" s="85"/>
      <c r="AI110" s="76"/>
      <c r="AJ110" s="76"/>
      <c r="AK110" s="82"/>
      <c r="AL110" s="82"/>
      <c r="AM110" s="80"/>
    </row>
    <row r="111" spans="1:39" ht="14.25" customHeight="1" x14ac:dyDescent="0.3">
      <c r="A111" s="76"/>
      <c r="B111" s="76"/>
      <c r="C111" s="76"/>
      <c r="D111" s="77"/>
      <c r="E111" s="69" t="str">
        <f t="shared" ca="1" si="1"/>
        <v/>
      </c>
      <c r="F111" s="82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76"/>
      <c r="U111" s="80"/>
      <c r="V111" s="80"/>
      <c r="W111" s="80"/>
      <c r="X111" s="80"/>
      <c r="Y111" s="80"/>
      <c r="Z111" s="80"/>
      <c r="AA111" s="80"/>
      <c r="AB111" s="80"/>
      <c r="AC111" s="80"/>
      <c r="AD111" s="82"/>
      <c r="AE111" s="80"/>
      <c r="AF111" s="76"/>
      <c r="AG111" s="76"/>
      <c r="AH111" s="85"/>
      <c r="AI111" s="76"/>
      <c r="AJ111" s="76"/>
      <c r="AK111" s="82"/>
      <c r="AL111" s="82"/>
      <c r="AM111" s="80"/>
    </row>
    <row r="112" spans="1:39" ht="14.25" customHeight="1" x14ac:dyDescent="0.3">
      <c r="A112" s="76"/>
      <c r="B112" s="76"/>
      <c r="C112" s="76"/>
      <c r="D112" s="77"/>
      <c r="E112" s="69" t="str">
        <f t="shared" ca="1" si="1"/>
        <v/>
      </c>
      <c r="F112" s="82"/>
      <c r="G112" s="80"/>
      <c r="H112" s="80"/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76"/>
      <c r="U112" s="80"/>
      <c r="V112" s="80"/>
      <c r="W112" s="80"/>
      <c r="X112" s="80"/>
      <c r="Y112" s="80"/>
      <c r="Z112" s="80"/>
      <c r="AA112" s="80"/>
      <c r="AB112" s="80"/>
      <c r="AC112" s="80"/>
      <c r="AD112" s="82"/>
      <c r="AE112" s="80"/>
      <c r="AF112" s="76"/>
      <c r="AG112" s="76"/>
      <c r="AH112" s="85"/>
      <c r="AI112" s="76"/>
      <c r="AJ112" s="76"/>
      <c r="AK112" s="82"/>
      <c r="AL112" s="82"/>
      <c r="AM112" s="80"/>
    </row>
    <row r="113" spans="1:39" ht="14.25" customHeight="1" x14ac:dyDescent="0.3">
      <c r="A113" s="76"/>
      <c r="B113" s="76"/>
      <c r="C113" s="76"/>
      <c r="D113" s="77"/>
      <c r="E113" s="69" t="str">
        <f t="shared" ca="1" si="1"/>
        <v/>
      </c>
      <c r="F113" s="82"/>
      <c r="G113" s="80"/>
      <c r="H113" s="80"/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76"/>
      <c r="U113" s="80"/>
      <c r="V113" s="80"/>
      <c r="W113" s="80"/>
      <c r="X113" s="80"/>
      <c r="Y113" s="80"/>
      <c r="Z113" s="80"/>
      <c r="AA113" s="80"/>
      <c r="AB113" s="80"/>
      <c r="AC113" s="80"/>
      <c r="AD113" s="82"/>
      <c r="AE113" s="80"/>
      <c r="AF113" s="76"/>
      <c r="AG113" s="76"/>
      <c r="AH113" s="85"/>
      <c r="AI113" s="76"/>
      <c r="AJ113" s="76"/>
      <c r="AK113" s="82"/>
      <c r="AL113" s="82"/>
      <c r="AM113" s="80"/>
    </row>
    <row r="114" spans="1:39" ht="14.25" customHeight="1" x14ac:dyDescent="0.3">
      <c r="A114" s="76"/>
      <c r="B114" s="76"/>
      <c r="C114" s="76"/>
      <c r="D114" s="77"/>
      <c r="E114" s="69" t="str">
        <f t="shared" ca="1" si="1"/>
        <v/>
      </c>
      <c r="F114" s="82"/>
      <c r="G114" s="80"/>
      <c r="H114" s="80"/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76"/>
      <c r="U114" s="80"/>
      <c r="V114" s="80"/>
      <c r="W114" s="80"/>
      <c r="X114" s="80"/>
      <c r="Y114" s="80"/>
      <c r="Z114" s="80"/>
      <c r="AA114" s="80"/>
      <c r="AB114" s="80"/>
      <c r="AC114" s="80"/>
      <c r="AD114" s="82"/>
      <c r="AE114" s="80"/>
      <c r="AF114" s="76"/>
      <c r="AG114" s="76"/>
      <c r="AH114" s="85"/>
      <c r="AI114" s="76"/>
      <c r="AJ114" s="76"/>
      <c r="AK114" s="82"/>
      <c r="AL114" s="82"/>
      <c r="AM114" s="80"/>
    </row>
    <row r="115" spans="1:39" ht="14.25" customHeight="1" x14ac:dyDescent="0.3">
      <c r="A115" s="76"/>
      <c r="B115" s="76"/>
      <c r="C115" s="76"/>
      <c r="D115" s="77"/>
      <c r="E115" s="69" t="str">
        <f t="shared" ca="1" si="1"/>
        <v/>
      </c>
      <c r="F115" s="82"/>
      <c r="G115" s="80"/>
      <c r="H115" s="80"/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76"/>
      <c r="U115" s="80"/>
      <c r="V115" s="80"/>
      <c r="W115" s="80"/>
      <c r="X115" s="80"/>
      <c r="Y115" s="80"/>
      <c r="Z115" s="80"/>
      <c r="AA115" s="80"/>
      <c r="AB115" s="80"/>
      <c r="AC115" s="80"/>
      <c r="AD115" s="82"/>
      <c r="AE115" s="80"/>
      <c r="AF115" s="76"/>
      <c r="AG115" s="76"/>
      <c r="AH115" s="85"/>
      <c r="AI115" s="76"/>
      <c r="AJ115" s="76"/>
      <c r="AK115" s="82"/>
      <c r="AL115" s="82"/>
      <c r="AM115" s="80"/>
    </row>
    <row r="116" spans="1:39" ht="14.25" customHeight="1" x14ac:dyDescent="0.3">
      <c r="A116" s="76"/>
      <c r="B116" s="76"/>
      <c r="C116" s="76"/>
      <c r="D116" s="77"/>
      <c r="E116" s="69" t="str">
        <f t="shared" ca="1" si="1"/>
        <v/>
      </c>
      <c r="F116" s="82"/>
      <c r="G116" s="80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76"/>
      <c r="U116" s="80"/>
      <c r="V116" s="80"/>
      <c r="W116" s="80"/>
      <c r="X116" s="80"/>
      <c r="Y116" s="80"/>
      <c r="Z116" s="80"/>
      <c r="AA116" s="80"/>
      <c r="AB116" s="80"/>
      <c r="AC116" s="80"/>
      <c r="AD116" s="82"/>
      <c r="AE116" s="80"/>
      <c r="AF116" s="76"/>
      <c r="AG116" s="76"/>
      <c r="AH116" s="85"/>
      <c r="AI116" s="76"/>
      <c r="AJ116" s="76"/>
      <c r="AK116" s="82"/>
      <c r="AL116" s="82"/>
      <c r="AM116" s="80"/>
    </row>
    <row r="117" spans="1:39" ht="14.25" customHeight="1" x14ac:dyDescent="0.3">
      <c r="A117" s="76"/>
      <c r="B117" s="76"/>
      <c r="C117" s="76"/>
      <c r="D117" s="77"/>
      <c r="E117" s="69" t="str">
        <f t="shared" ca="1" si="1"/>
        <v/>
      </c>
      <c r="F117" s="82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76"/>
      <c r="U117" s="80"/>
      <c r="V117" s="80"/>
      <c r="W117" s="80"/>
      <c r="X117" s="80"/>
      <c r="Y117" s="80"/>
      <c r="Z117" s="80"/>
      <c r="AA117" s="80"/>
      <c r="AB117" s="80"/>
      <c r="AC117" s="80"/>
      <c r="AD117" s="82"/>
      <c r="AE117" s="80"/>
      <c r="AF117" s="76"/>
      <c r="AG117" s="76"/>
      <c r="AH117" s="85"/>
      <c r="AI117" s="76"/>
      <c r="AJ117" s="76"/>
      <c r="AK117" s="82"/>
      <c r="AL117" s="82"/>
      <c r="AM117" s="80"/>
    </row>
    <row r="118" spans="1:39" ht="14.25" customHeight="1" x14ac:dyDescent="0.3">
      <c r="A118" s="76"/>
      <c r="B118" s="76"/>
      <c r="C118" s="76"/>
      <c r="D118" s="77"/>
      <c r="E118" s="69" t="str">
        <f t="shared" ca="1" si="1"/>
        <v/>
      </c>
      <c r="F118" s="82"/>
      <c r="G118" s="80"/>
      <c r="H118" s="80"/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76"/>
      <c r="U118" s="80"/>
      <c r="V118" s="80"/>
      <c r="W118" s="80"/>
      <c r="X118" s="80"/>
      <c r="Y118" s="80"/>
      <c r="Z118" s="80"/>
      <c r="AA118" s="80"/>
      <c r="AB118" s="80"/>
      <c r="AC118" s="80"/>
      <c r="AD118" s="82"/>
      <c r="AE118" s="80"/>
      <c r="AF118" s="76"/>
      <c r="AG118" s="76"/>
      <c r="AH118" s="85"/>
      <c r="AI118" s="76"/>
      <c r="AJ118" s="76"/>
      <c r="AK118" s="82"/>
      <c r="AL118" s="82"/>
      <c r="AM118" s="80"/>
    </row>
    <row r="119" spans="1:39" ht="14.25" customHeight="1" x14ac:dyDescent="0.3">
      <c r="A119" s="76"/>
      <c r="B119" s="76"/>
      <c r="C119" s="76"/>
      <c r="D119" s="77"/>
      <c r="E119" s="69" t="str">
        <f t="shared" ca="1" si="1"/>
        <v/>
      </c>
      <c r="F119" s="82"/>
      <c r="G119" s="80"/>
      <c r="H119" s="80"/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76"/>
      <c r="U119" s="80"/>
      <c r="V119" s="80"/>
      <c r="W119" s="80"/>
      <c r="X119" s="80"/>
      <c r="Y119" s="80"/>
      <c r="Z119" s="80"/>
      <c r="AA119" s="80"/>
      <c r="AB119" s="80"/>
      <c r="AC119" s="80"/>
      <c r="AD119" s="82"/>
      <c r="AE119" s="80"/>
      <c r="AF119" s="76"/>
      <c r="AG119" s="76"/>
      <c r="AH119" s="85"/>
      <c r="AI119" s="76"/>
      <c r="AJ119" s="76"/>
      <c r="AK119" s="82"/>
      <c r="AL119" s="82"/>
      <c r="AM119" s="80"/>
    </row>
    <row r="120" spans="1:39" ht="14.25" customHeight="1" x14ac:dyDescent="0.3">
      <c r="A120" s="76"/>
      <c r="B120" s="76"/>
      <c r="C120" s="76"/>
      <c r="D120" s="77"/>
      <c r="E120" s="69" t="str">
        <f t="shared" ca="1" si="1"/>
        <v/>
      </c>
      <c r="F120" s="82"/>
      <c r="G120" s="80"/>
      <c r="H120" s="80"/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76"/>
      <c r="U120" s="80"/>
      <c r="V120" s="80"/>
      <c r="W120" s="80"/>
      <c r="X120" s="80"/>
      <c r="Y120" s="80"/>
      <c r="Z120" s="80"/>
      <c r="AA120" s="80"/>
      <c r="AB120" s="80"/>
      <c r="AC120" s="80"/>
      <c r="AD120" s="82"/>
      <c r="AE120" s="80"/>
      <c r="AF120" s="76"/>
      <c r="AG120" s="76"/>
      <c r="AH120" s="85"/>
      <c r="AI120" s="76"/>
      <c r="AJ120" s="76"/>
      <c r="AK120" s="82"/>
      <c r="AL120" s="82"/>
      <c r="AM120" s="80"/>
    </row>
    <row r="121" spans="1:39" ht="14.25" customHeight="1" x14ac:dyDescent="0.3">
      <c r="A121" s="76"/>
      <c r="B121" s="76"/>
      <c r="C121" s="76"/>
      <c r="D121" s="77"/>
      <c r="E121" s="69" t="str">
        <f t="shared" ca="1" si="1"/>
        <v/>
      </c>
      <c r="F121" s="82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76"/>
      <c r="U121" s="80"/>
      <c r="V121" s="80"/>
      <c r="W121" s="80"/>
      <c r="X121" s="80"/>
      <c r="Y121" s="80"/>
      <c r="Z121" s="80"/>
      <c r="AA121" s="80"/>
      <c r="AB121" s="80"/>
      <c r="AC121" s="80"/>
      <c r="AD121" s="82"/>
      <c r="AE121" s="80"/>
      <c r="AF121" s="76"/>
      <c r="AG121" s="76"/>
      <c r="AH121" s="85"/>
      <c r="AI121" s="76"/>
      <c r="AJ121" s="76"/>
      <c r="AK121" s="82"/>
      <c r="AL121" s="82"/>
      <c r="AM121" s="80"/>
    </row>
    <row r="122" spans="1:39" ht="14.25" customHeight="1" x14ac:dyDescent="0.3">
      <c r="A122" s="76"/>
      <c r="B122" s="76"/>
      <c r="C122" s="76"/>
      <c r="D122" s="77"/>
      <c r="E122" s="69" t="str">
        <f t="shared" ca="1" si="1"/>
        <v/>
      </c>
      <c r="F122" s="82"/>
      <c r="G122" s="80"/>
      <c r="H122" s="80"/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76"/>
      <c r="U122" s="80"/>
      <c r="V122" s="80"/>
      <c r="W122" s="80"/>
      <c r="X122" s="80"/>
      <c r="Y122" s="80"/>
      <c r="Z122" s="80"/>
      <c r="AA122" s="80"/>
      <c r="AB122" s="80"/>
      <c r="AC122" s="80"/>
      <c r="AD122" s="82"/>
      <c r="AE122" s="80"/>
      <c r="AF122" s="76"/>
      <c r="AG122" s="76"/>
      <c r="AH122" s="85"/>
      <c r="AI122" s="76"/>
      <c r="AJ122" s="76"/>
      <c r="AK122" s="82"/>
      <c r="AL122" s="82"/>
      <c r="AM122" s="80"/>
    </row>
    <row r="123" spans="1:39" ht="14.25" customHeight="1" x14ac:dyDescent="0.3">
      <c r="A123" s="76"/>
      <c r="B123" s="76"/>
      <c r="C123" s="76"/>
      <c r="D123" s="77"/>
      <c r="E123" s="69" t="str">
        <f t="shared" ca="1" si="1"/>
        <v/>
      </c>
      <c r="F123" s="82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76"/>
      <c r="U123" s="80"/>
      <c r="V123" s="80"/>
      <c r="W123" s="80"/>
      <c r="X123" s="80"/>
      <c r="Y123" s="80"/>
      <c r="Z123" s="80"/>
      <c r="AA123" s="80"/>
      <c r="AB123" s="80"/>
      <c r="AC123" s="80"/>
      <c r="AD123" s="82"/>
      <c r="AE123" s="80"/>
      <c r="AF123" s="76"/>
      <c r="AG123" s="76"/>
      <c r="AH123" s="85"/>
      <c r="AI123" s="76"/>
      <c r="AJ123" s="76"/>
      <c r="AK123" s="82"/>
      <c r="AL123" s="82"/>
      <c r="AM123" s="80"/>
    </row>
    <row r="124" spans="1:39" ht="14.25" customHeight="1" x14ac:dyDescent="0.3">
      <c r="A124" s="76"/>
      <c r="B124" s="76"/>
      <c r="C124" s="76"/>
      <c r="D124" s="77"/>
      <c r="E124" s="69" t="str">
        <f t="shared" ca="1" si="1"/>
        <v/>
      </c>
      <c r="F124" s="82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76"/>
      <c r="U124" s="80"/>
      <c r="V124" s="80"/>
      <c r="W124" s="80"/>
      <c r="X124" s="80"/>
      <c r="Y124" s="80"/>
      <c r="Z124" s="80"/>
      <c r="AA124" s="80"/>
      <c r="AB124" s="80"/>
      <c r="AC124" s="80"/>
      <c r="AD124" s="82"/>
      <c r="AE124" s="80"/>
      <c r="AF124" s="76"/>
      <c r="AG124" s="76"/>
      <c r="AH124" s="85"/>
      <c r="AI124" s="76"/>
      <c r="AJ124" s="76"/>
      <c r="AK124" s="82"/>
      <c r="AL124" s="82"/>
      <c r="AM124" s="80"/>
    </row>
    <row r="125" spans="1:39" ht="14.25" customHeight="1" x14ac:dyDescent="0.3">
      <c r="A125" s="76"/>
      <c r="B125" s="76"/>
      <c r="C125" s="76"/>
      <c r="D125" s="77"/>
      <c r="E125" s="69" t="str">
        <f t="shared" ca="1" si="1"/>
        <v/>
      </c>
      <c r="F125" s="82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76"/>
      <c r="U125" s="80"/>
      <c r="V125" s="80"/>
      <c r="W125" s="80"/>
      <c r="X125" s="80"/>
      <c r="Y125" s="80"/>
      <c r="Z125" s="80"/>
      <c r="AA125" s="80"/>
      <c r="AB125" s="80"/>
      <c r="AC125" s="80"/>
      <c r="AD125" s="82"/>
      <c r="AE125" s="80"/>
      <c r="AF125" s="76"/>
      <c r="AG125" s="76"/>
      <c r="AH125" s="85"/>
      <c r="AI125" s="76"/>
      <c r="AJ125" s="76"/>
      <c r="AK125" s="82"/>
      <c r="AL125" s="82"/>
      <c r="AM125" s="80"/>
    </row>
    <row r="126" spans="1:39" ht="14.25" customHeight="1" x14ac:dyDescent="0.3">
      <c r="A126" s="76"/>
      <c r="B126" s="76"/>
      <c r="C126" s="76"/>
      <c r="D126" s="77"/>
      <c r="E126" s="69" t="str">
        <f t="shared" ca="1" si="1"/>
        <v/>
      </c>
      <c r="F126" s="82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76"/>
      <c r="U126" s="80"/>
      <c r="V126" s="80"/>
      <c r="W126" s="80"/>
      <c r="X126" s="80"/>
      <c r="Y126" s="80"/>
      <c r="Z126" s="80"/>
      <c r="AA126" s="80"/>
      <c r="AB126" s="80"/>
      <c r="AC126" s="80"/>
      <c r="AD126" s="82"/>
      <c r="AE126" s="80"/>
      <c r="AF126" s="76"/>
      <c r="AG126" s="76"/>
      <c r="AH126" s="85"/>
      <c r="AI126" s="76"/>
      <c r="AJ126" s="76"/>
      <c r="AK126" s="82"/>
      <c r="AL126" s="82"/>
      <c r="AM126" s="80"/>
    </row>
    <row r="127" spans="1:39" ht="14.25" customHeight="1" x14ac:dyDescent="0.3">
      <c r="A127" s="76"/>
      <c r="B127" s="76"/>
      <c r="C127" s="76"/>
      <c r="D127" s="77"/>
      <c r="E127" s="69" t="str">
        <f t="shared" ca="1" si="1"/>
        <v/>
      </c>
      <c r="F127" s="82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76"/>
      <c r="U127" s="80"/>
      <c r="V127" s="80"/>
      <c r="W127" s="80"/>
      <c r="X127" s="80"/>
      <c r="Y127" s="80"/>
      <c r="Z127" s="80"/>
      <c r="AA127" s="80"/>
      <c r="AB127" s="80"/>
      <c r="AC127" s="80"/>
      <c r="AD127" s="82"/>
      <c r="AE127" s="80"/>
      <c r="AF127" s="76"/>
      <c r="AG127" s="76"/>
      <c r="AH127" s="85"/>
      <c r="AI127" s="76"/>
      <c r="AJ127" s="76"/>
      <c r="AK127" s="82"/>
      <c r="AL127" s="82"/>
      <c r="AM127" s="80"/>
    </row>
    <row r="128" spans="1:39" ht="14.25" customHeight="1" x14ac:dyDescent="0.3">
      <c r="A128" s="76"/>
      <c r="B128" s="76"/>
      <c r="C128" s="76"/>
      <c r="D128" s="77"/>
      <c r="E128" s="69" t="str">
        <f t="shared" ca="1" si="1"/>
        <v/>
      </c>
      <c r="F128" s="82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76"/>
      <c r="U128" s="80"/>
      <c r="V128" s="80"/>
      <c r="W128" s="80"/>
      <c r="X128" s="80"/>
      <c r="Y128" s="80"/>
      <c r="Z128" s="80"/>
      <c r="AA128" s="80"/>
      <c r="AB128" s="80"/>
      <c r="AC128" s="80"/>
      <c r="AD128" s="82"/>
      <c r="AE128" s="80"/>
      <c r="AF128" s="76"/>
      <c r="AG128" s="76"/>
      <c r="AH128" s="85"/>
      <c r="AI128" s="76"/>
      <c r="AJ128" s="76"/>
      <c r="AK128" s="82"/>
      <c r="AL128" s="82"/>
      <c r="AM128" s="80"/>
    </row>
    <row r="129" spans="1:39" ht="14.25" customHeight="1" x14ac:dyDescent="0.3">
      <c r="A129" s="76"/>
      <c r="B129" s="76"/>
      <c r="C129" s="76"/>
      <c r="D129" s="77"/>
      <c r="E129" s="69" t="str">
        <f t="shared" ca="1" si="1"/>
        <v/>
      </c>
      <c r="F129" s="82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76"/>
      <c r="U129" s="80"/>
      <c r="V129" s="80"/>
      <c r="W129" s="80"/>
      <c r="X129" s="80"/>
      <c r="Y129" s="80"/>
      <c r="Z129" s="80"/>
      <c r="AA129" s="80"/>
      <c r="AB129" s="80"/>
      <c r="AC129" s="80"/>
      <c r="AD129" s="82"/>
      <c r="AE129" s="80"/>
      <c r="AF129" s="76"/>
      <c r="AG129" s="76"/>
      <c r="AH129" s="85"/>
      <c r="AI129" s="76"/>
      <c r="AJ129" s="76"/>
      <c r="AK129" s="82"/>
      <c r="AL129" s="82"/>
      <c r="AM129" s="80"/>
    </row>
    <row r="130" spans="1:39" ht="14.25" customHeight="1" x14ac:dyDescent="0.3">
      <c r="A130" s="76"/>
      <c r="B130" s="76"/>
      <c r="C130" s="76"/>
      <c r="D130" s="77"/>
      <c r="E130" s="69" t="str">
        <f t="shared" ca="1" si="1"/>
        <v/>
      </c>
      <c r="F130" s="82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76"/>
      <c r="U130" s="80"/>
      <c r="V130" s="80"/>
      <c r="W130" s="80"/>
      <c r="X130" s="80"/>
      <c r="Y130" s="80"/>
      <c r="Z130" s="80"/>
      <c r="AA130" s="80"/>
      <c r="AB130" s="80"/>
      <c r="AC130" s="80"/>
      <c r="AD130" s="82"/>
      <c r="AE130" s="80"/>
      <c r="AF130" s="76"/>
      <c r="AG130" s="76"/>
      <c r="AH130" s="85"/>
      <c r="AI130" s="76"/>
      <c r="AJ130" s="76"/>
      <c r="AK130" s="82"/>
      <c r="AL130" s="82"/>
      <c r="AM130" s="80"/>
    </row>
    <row r="131" spans="1:39" ht="14.25" customHeight="1" x14ac:dyDescent="0.3">
      <c r="A131" s="76"/>
      <c r="B131" s="76"/>
      <c r="C131" s="76"/>
      <c r="D131" s="77"/>
      <c r="E131" s="69" t="str">
        <f t="shared" ca="1" si="1"/>
        <v/>
      </c>
      <c r="F131" s="82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76"/>
      <c r="U131" s="80"/>
      <c r="V131" s="80"/>
      <c r="W131" s="80"/>
      <c r="X131" s="80"/>
      <c r="Y131" s="80"/>
      <c r="Z131" s="80"/>
      <c r="AA131" s="80"/>
      <c r="AB131" s="80"/>
      <c r="AC131" s="80"/>
      <c r="AD131" s="82"/>
      <c r="AE131" s="80"/>
      <c r="AF131" s="76"/>
      <c r="AG131" s="76"/>
      <c r="AH131" s="85"/>
      <c r="AI131" s="76"/>
      <c r="AJ131" s="76"/>
      <c r="AK131" s="82"/>
      <c r="AL131" s="82"/>
      <c r="AM131" s="80"/>
    </row>
    <row r="132" spans="1:39" ht="14.25" customHeight="1" x14ac:dyDescent="0.3">
      <c r="A132" s="76"/>
      <c r="B132" s="76"/>
      <c r="C132" s="76"/>
      <c r="D132" s="77"/>
      <c r="E132" s="69" t="str">
        <f t="shared" ca="1" si="1"/>
        <v/>
      </c>
      <c r="F132" s="82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76"/>
      <c r="U132" s="80"/>
      <c r="V132" s="80"/>
      <c r="W132" s="80"/>
      <c r="X132" s="80"/>
      <c r="Y132" s="80"/>
      <c r="Z132" s="80"/>
      <c r="AA132" s="80"/>
      <c r="AB132" s="80"/>
      <c r="AC132" s="80"/>
      <c r="AD132" s="82"/>
      <c r="AE132" s="80"/>
      <c r="AF132" s="76"/>
      <c r="AG132" s="76"/>
      <c r="AH132" s="85"/>
      <c r="AI132" s="76"/>
      <c r="AJ132" s="76"/>
      <c r="AK132" s="82"/>
      <c r="AL132" s="82"/>
      <c r="AM132" s="80"/>
    </row>
    <row r="133" spans="1:39" ht="14.25" customHeight="1" x14ac:dyDescent="0.3">
      <c r="A133" s="76"/>
      <c r="B133" s="76"/>
      <c r="C133" s="76"/>
      <c r="D133" s="77"/>
      <c r="E133" s="69" t="str">
        <f t="shared" ca="1" si="1"/>
        <v/>
      </c>
      <c r="F133" s="82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76"/>
      <c r="U133" s="80"/>
      <c r="V133" s="80"/>
      <c r="W133" s="80"/>
      <c r="X133" s="80"/>
      <c r="Y133" s="80"/>
      <c r="Z133" s="80"/>
      <c r="AA133" s="80"/>
      <c r="AB133" s="80"/>
      <c r="AC133" s="80"/>
      <c r="AD133" s="82"/>
      <c r="AE133" s="80"/>
      <c r="AF133" s="76"/>
      <c r="AG133" s="76"/>
      <c r="AH133" s="85"/>
      <c r="AI133" s="76"/>
      <c r="AJ133" s="76"/>
      <c r="AK133" s="82"/>
      <c r="AL133" s="82"/>
      <c r="AM133" s="80"/>
    </row>
    <row r="134" spans="1:39" ht="14.25" customHeight="1" x14ac:dyDescent="0.3">
      <c r="A134" s="76"/>
      <c r="B134" s="76"/>
      <c r="C134" s="76"/>
      <c r="D134" s="77"/>
      <c r="E134" s="69" t="str">
        <f t="shared" ca="1" si="1"/>
        <v/>
      </c>
      <c r="F134" s="82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76"/>
      <c r="U134" s="80"/>
      <c r="V134" s="80"/>
      <c r="W134" s="80"/>
      <c r="X134" s="80"/>
      <c r="Y134" s="80"/>
      <c r="Z134" s="80"/>
      <c r="AA134" s="80"/>
      <c r="AB134" s="80"/>
      <c r="AC134" s="80"/>
      <c r="AD134" s="82"/>
      <c r="AE134" s="80"/>
      <c r="AF134" s="76"/>
      <c r="AG134" s="76"/>
      <c r="AH134" s="85"/>
      <c r="AI134" s="76"/>
      <c r="AJ134" s="76"/>
      <c r="AK134" s="82"/>
      <c r="AL134" s="82"/>
      <c r="AM134" s="80"/>
    </row>
    <row r="135" spans="1:39" ht="14.25" customHeight="1" x14ac:dyDescent="0.3">
      <c r="A135" s="76"/>
      <c r="B135" s="76"/>
      <c r="C135" s="76"/>
      <c r="D135" s="77"/>
      <c r="E135" s="69" t="str">
        <f t="shared" ca="1" si="1"/>
        <v/>
      </c>
      <c r="F135" s="82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76"/>
      <c r="U135" s="80"/>
      <c r="V135" s="80"/>
      <c r="W135" s="80"/>
      <c r="X135" s="80"/>
      <c r="Y135" s="80"/>
      <c r="Z135" s="80"/>
      <c r="AA135" s="80"/>
      <c r="AB135" s="80"/>
      <c r="AC135" s="80"/>
      <c r="AD135" s="82"/>
      <c r="AE135" s="80"/>
      <c r="AF135" s="76"/>
      <c r="AG135" s="76"/>
      <c r="AH135" s="85"/>
      <c r="AI135" s="76"/>
      <c r="AJ135" s="76"/>
      <c r="AK135" s="82"/>
      <c r="AL135" s="82"/>
      <c r="AM135" s="80"/>
    </row>
    <row r="136" spans="1:39" ht="14.25" customHeight="1" x14ac:dyDescent="0.3">
      <c r="A136" s="76"/>
      <c r="B136" s="76"/>
      <c r="C136" s="76"/>
      <c r="D136" s="77"/>
      <c r="E136" s="69" t="str">
        <f t="shared" ca="1" si="1"/>
        <v/>
      </c>
      <c r="F136" s="82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76"/>
      <c r="U136" s="80"/>
      <c r="V136" s="80"/>
      <c r="W136" s="80"/>
      <c r="X136" s="80"/>
      <c r="Y136" s="80"/>
      <c r="Z136" s="80"/>
      <c r="AA136" s="80"/>
      <c r="AB136" s="80"/>
      <c r="AC136" s="80"/>
      <c r="AD136" s="82"/>
      <c r="AE136" s="80"/>
      <c r="AF136" s="76"/>
      <c r="AG136" s="76"/>
      <c r="AH136" s="85"/>
      <c r="AI136" s="76"/>
      <c r="AJ136" s="76"/>
      <c r="AK136" s="82"/>
      <c r="AL136" s="82"/>
      <c r="AM136" s="80"/>
    </row>
    <row r="137" spans="1:39" ht="14.25" customHeight="1" x14ac:dyDescent="0.3">
      <c r="A137" s="76"/>
      <c r="B137" s="76"/>
      <c r="C137" s="76"/>
      <c r="D137" s="77"/>
      <c r="E137" s="69" t="str">
        <f t="shared" ref="E137:E200" ca="1" si="2">IF(D137="","",(INT((TODAY()-D137)/365.25)))</f>
        <v/>
      </c>
      <c r="F137" s="82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76"/>
      <c r="U137" s="80"/>
      <c r="V137" s="80"/>
      <c r="W137" s="80"/>
      <c r="X137" s="80"/>
      <c r="Y137" s="80"/>
      <c r="Z137" s="80"/>
      <c r="AA137" s="80"/>
      <c r="AB137" s="80"/>
      <c r="AC137" s="80"/>
      <c r="AD137" s="82"/>
      <c r="AE137" s="80"/>
      <c r="AF137" s="76"/>
      <c r="AG137" s="76"/>
      <c r="AH137" s="85"/>
      <c r="AI137" s="76"/>
      <c r="AJ137" s="76"/>
      <c r="AK137" s="82"/>
      <c r="AL137" s="82"/>
      <c r="AM137" s="80"/>
    </row>
    <row r="138" spans="1:39" ht="14.25" customHeight="1" x14ac:dyDescent="0.3">
      <c r="A138" s="76"/>
      <c r="B138" s="76"/>
      <c r="C138" s="76"/>
      <c r="D138" s="77"/>
      <c r="E138" s="69" t="str">
        <f t="shared" ca="1" si="2"/>
        <v/>
      </c>
      <c r="F138" s="82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76"/>
      <c r="U138" s="80"/>
      <c r="V138" s="80"/>
      <c r="W138" s="80"/>
      <c r="X138" s="80"/>
      <c r="Y138" s="80"/>
      <c r="Z138" s="80"/>
      <c r="AA138" s="80"/>
      <c r="AB138" s="80"/>
      <c r="AC138" s="80"/>
      <c r="AD138" s="82"/>
      <c r="AE138" s="80"/>
      <c r="AF138" s="76"/>
      <c r="AG138" s="76"/>
      <c r="AH138" s="85"/>
      <c r="AI138" s="76"/>
      <c r="AJ138" s="76"/>
      <c r="AK138" s="82"/>
      <c r="AL138" s="82"/>
      <c r="AM138" s="80"/>
    </row>
    <row r="139" spans="1:39" ht="14.25" customHeight="1" x14ac:dyDescent="0.3">
      <c r="A139" s="76"/>
      <c r="B139" s="76"/>
      <c r="C139" s="76"/>
      <c r="D139" s="77"/>
      <c r="E139" s="69" t="str">
        <f t="shared" ca="1" si="2"/>
        <v/>
      </c>
      <c r="F139" s="82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76"/>
      <c r="U139" s="80"/>
      <c r="V139" s="80"/>
      <c r="W139" s="80"/>
      <c r="X139" s="80"/>
      <c r="Y139" s="80"/>
      <c r="Z139" s="80"/>
      <c r="AA139" s="80"/>
      <c r="AB139" s="80"/>
      <c r="AC139" s="80"/>
      <c r="AD139" s="82"/>
      <c r="AE139" s="80"/>
      <c r="AF139" s="76"/>
      <c r="AG139" s="76"/>
      <c r="AH139" s="85"/>
      <c r="AI139" s="76"/>
      <c r="AJ139" s="76"/>
      <c r="AK139" s="82"/>
      <c r="AL139" s="82"/>
      <c r="AM139" s="80"/>
    </row>
    <row r="140" spans="1:39" ht="14.25" customHeight="1" x14ac:dyDescent="0.3">
      <c r="A140" s="76"/>
      <c r="B140" s="76"/>
      <c r="C140" s="76"/>
      <c r="D140" s="77"/>
      <c r="E140" s="69" t="str">
        <f t="shared" ca="1" si="2"/>
        <v/>
      </c>
      <c r="F140" s="82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76"/>
      <c r="U140" s="80"/>
      <c r="V140" s="80"/>
      <c r="W140" s="80"/>
      <c r="X140" s="80"/>
      <c r="Y140" s="80"/>
      <c r="Z140" s="80"/>
      <c r="AA140" s="80"/>
      <c r="AB140" s="80"/>
      <c r="AC140" s="80"/>
      <c r="AD140" s="82"/>
      <c r="AE140" s="80"/>
      <c r="AF140" s="76"/>
      <c r="AG140" s="76"/>
      <c r="AH140" s="85"/>
      <c r="AI140" s="76"/>
      <c r="AJ140" s="76"/>
      <c r="AK140" s="82"/>
      <c r="AL140" s="82"/>
      <c r="AM140" s="80"/>
    </row>
    <row r="141" spans="1:39" ht="14.25" customHeight="1" x14ac:dyDescent="0.3">
      <c r="A141" s="76"/>
      <c r="B141" s="76"/>
      <c r="C141" s="76"/>
      <c r="D141" s="77"/>
      <c r="E141" s="69" t="str">
        <f t="shared" ca="1" si="2"/>
        <v/>
      </c>
      <c r="F141" s="82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76"/>
      <c r="U141" s="80"/>
      <c r="V141" s="80"/>
      <c r="W141" s="80"/>
      <c r="X141" s="80"/>
      <c r="Y141" s="80"/>
      <c r="Z141" s="80"/>
      <c r="AA141" s="80"/>
      <c r="AB141" s="80"/>
      <c r="AC141" s="80"/>
      <c r="AD141" s="82"/>
      <c r="AE141" s="80"/>
      <c r="AF141" s="76"/>
      <c r="AG141" s="76"/>
      <c r="AH141" s="85"/>
      <c r="AI141" s="76"/>
      <c r="AJ141" s="76"/>
      <c r="AK141" s="82"/>
      <c r="AL141" s="82"/>
      <c r="AM141" s="80"/>
    </row>
    <row r="142" spans="1:39" ht="14.25" customHeight="1" x14ac:dyDescent="0.3">
      <c r="A142" s="76"/>
      <c r="B142" s="76"/>
      <c r="C142" s="76"/>
      <c r="D142" s="77"/>
      <c r="E142" s="69" t="str">
        <f t="shared" ca="1" si="2"/>
        <v/>
      </c>
      <c r="F142" s="82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76"/>
      <c r="U142" s="80"/>
      <c r="V142" s="80"/>
      <c r="W142" s="80"/>
      <c r="X142" s="80"/>
      <c r="Y142" s="80"/>
      <c r="Z142" s="80"/>
      <c r="AA142" s="80"/>
      <c r="AB142" s="80"/>
      <c r="AC142" s="80"/>
      <c r="AD142" s="82"/>
      <c r="AE142" s="80"/>
      <c r="AF142" s="76"/>
      <c r="AG142" s="76"/>
      <c r="AH142" s="85"/>
      <c r="AI142" s="76"/>
      <c r="AJ142" s="76"/>
      <c r="AK142" s="82"/>
      <c r="AL142" s="82"/>
      <c r="AM142" s="80"/>
    </row>
    <row r="143" spans="1:39" ht="14.25" customHeight="1" x14ac:dyDescent="0.3">
      <c r="A143" s="76"/>
      <c r="B143" s="76"/>
      <c r="C143" s="76"/>
      <c r="D143" s="77"/>
      <c r="E143" s="69" t="str">
        <f t="shared" ca="1" si="2"/>
        <v/>
      </c>
      <c r="F143" s="82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76"/>
      <c r="U143" s="80"/>
      <c r="V143" s="80"/>
      <c r="W143" s="80"/>
      <c r="X143" s="80"/>
      <c r="Y143" s="80"/>
      <c r="Z143" s="80"/>
      <c r="AA143" s="80"/>
      <c r="AB143" s="80"/>
      <c r="AC143" s="80"/>
      <c r="AD143" s="82"/>
      <c r="AE143" s="80"/>
      <c r="AF143" s="76"/>
      <c r="AG143" s="76"/>
      <c r="AH143" s="85"/>
      <c r="AI143" s="76"/>
      <c r="AJ143" s="76"/>
      <c r="AK143" s="82"/>
      <c r="AL143" s="82"/>
      <c r="AM143" s="80"/>
    </row>
    <row r="144" spans="1:39" ht="14.25" customHeight="1" x14ac:dyDescent="0.3">
      <c r="A144" s="76"/>
      <c r="B144" s="76"/>
      <c r="C144" s="76"/>
      <c r="D144" s="77"/>
      <c r="E144" s="69" t="str">
        <f t="shared" ca="1" si="2"/>
        <v/>
      </c>
      <c r="F144" s="82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76"/>
      <c r="U144" s="80"/>
      <c r="V144" s="80"/>
      <c r="W144" s="80"/>
      <c r="X144" s="80"/>
      <c r="Y144" s="80"/>
      <c r="Z144" s="80"/>
      <c r="AA144" s="80"/>
      <c r="AB144" s="80"/>
      <c r="AC144" s="80"/>
      <c r="AD144" s="82"/>
      <c r="AE144" s="80"/>
      <c r="AF144" s="76"/>
      <c r="AG144" s="76"/>
      <c r="AH144" s="85"/>
      <c r="AI144" s="76"/>
      <c r="AJ144" s="76"/>
      <c r="AK144" s="82"/>
      <c r="AL144" s="82"/>
      <c r="AM144" s="80"/>
    </row>
    <row r="145" spans="1:39" ht="14.25" customHeight="1" x14ac:dyDescent="0.3">
      <c r="A145" s="76"/>
      <c r="B145" s="76"/>
      <c r="C145" s="76"/>
      <c r="D145" s="77"/>
      <c r="E145" s="69" t="str">
        <f t="shared" ca="1" si="2"/>
        <v/>
      </c>
      <c r="F145" s="82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76"/>
      <c r="U145" s="80"/>
      <c r="V145" s="80"/>
      <c r="W145" s="80"/>
      <c r="X145" s="80"/>
      <c r="Y145" s="80"/>
      <c r="Z145" s="80"/>
      <c r="AA145" s="80"/>
      <c r="AB145" s="80"/>
      <c r="AC145" s="80"/>
      <c r="AD145" s="82"/>
      <c r="AE145" s="80"/>
      <c r="AF145" s="76"/>
      <c r="AG145" s="76"/>
      <c r="AH145" s="85"/>
      <c r="AI145" s="76"/>
      <c r="AJ145" s="76"/>
      <c r="AK145" s="82"/>
      <c r="AL145" s="82"/>
      <c r="AM145" s="80"/>
    </row>
    <row r="146" spans="1:39" ht="14.25" customHeight="1" x14ac:dyDescent="0.3">
      <c r="A146" s="76"/>
      <c r="B146" s="76"/>
      <c r="C146" s="76"/>
      <c r="D146" s="77"/>
      <c r="E146" s="69" t="str">
        <f t="shared" ca="1" si="2"/>
        <v/>
      </c>
      <c r="F146" s="82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76"/>
      <c r="U146" s="80"/>
      <c r="V146" s="80"/>
      <c r="W146" s="80"/>
      <c r="X146" s="80"/>
      <c r="Y146" s="80"/>
      <c r="Z146" s="80"/>
      <c r="AA146" s="80"/>
      <c r="AB146" s="80"/>
      <c r="AC146" s="80"/>
      <c r="AD146" s="82"/>
      <c r="AE146" s="80"/>
      <c r="AF146" s="76"/>
      <c r="AG146" s="76"/>
      <c r="AH146" s="85"/>
      <c r="AI146" s="76"/>
      <c r="AJ146" s="76"/>
      <c r="AK146" s="82"/>
      <c r="AL146" s="82"/>
      <c r="AM146" s="80"/>
    </row>
    <row r="147" spans="1:39" ht="14.25" customHeight="1" x14ac:dyDescent="0.3">
      <c r="A147" s="76"/>
      <c r="B147" s="76"/>
      <c r="C147" s="76"/>
      <c r="D147" s="77"/>
      <c r="E147" s="69" t="str">
        <f t="shared" ca="1" si="2"/>
        <v/>
      </c>
      <c r="F147" s="82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76"/>
      <c r="U147" s="80"/>
      <c r="V147" s="80"/>
      <c r="W147" s="80"/>
      <c r="X147" s="80"/>
      <c r="Y147" s="80"/>
      <c r="Z147" s="80"/>
      <c r="AA147" s="80"/>
      <c r="AB147" s="80"/>
      <c r="AC147" s="80"/>
      <c r="AD147" s="82"/>
      <c r="AE147" s="80"/>
      <c r="AF147" s="76"/>
      <c r="AG147" s="76"/>
      <c r="AH147" s="85"/>
      <c r="AI147" s="76"/>
      <c r="AJ147" s="76"/>
      <c r="AK147" s="82"/>
      <c r="AL147" s="82"/>
      <c r="AM147" s="80"/>
    </row>
    <row r="148" spans="1:39" ht="14.25" customHeight="1" x14ac:dyDescent="0.3">
      <c r="A148" s="76"/>
      <c r="B148" s="76"/>
      <c r="C148" s="76"/>
      <c r="D148" s="77"/>
      <c r="E148" s="69" t="str">
        <f t="shared" ca="1" si="2"/>
        <v/>
      </c>
      <c r="F148" s="82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76"/>
      <c r="U148" s="80"/>
      <c r="V148" s="80"/>
      <c r="W148" s="80"/>
      <c r="X148" s="80"/>
      <c r="Y148" s="80"/>
      <c r="Z148" s="80"/>
      <c r="AA148" s="80"/>
      <c r="AB148" s="80"/>
      <c r="AC148" s="80"/>
      <c r="AD148" s="82"/>
      <c r="AE148" s="80"/>
      <c r="AF148" s="76"/>
      <c r="AG148" s="76"/>
      <c r="AH148" s="85"/>
      <c r="AI148" s="76"/>
      <c r="AJ148" s="76"/>
      <c r="AK148" s="82"/>
      <c r="AL148" s="82"/>
      <c r="AM148" s="80"/>
    </row>
    <row r="149" spans="1:39" ht="14.25" customHeight="1" x14ac:dyDescent="0.3">
      <c r="A149" s="76"/>
      <c r="B149" s="76"/>
      <c r="C149" s="76"/>
      <c r="D149" s="77"/>
      <c r="E149" s="69" t="str">
        <f t="shared" ca="1" si="2"/>
        <v/>
      </c>
      <c r="F149" s="82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76"/>
      <c r="U149" s="80"/>
      <c r="V149" s="80"/>
      <c r="W149" s="80"/>
      <c r="X149" s="80"/>
      <c r="Y149" s="80"/>
      <c r="Z149" s="80"/>
      <c r="AA149" s="80"/>
      <c r="AB149" s="80"/>
      <c r="AC149" s="80"/>
      <c r="AD149" s="82"/>
      <c r="AE149" s="80"/>
      <c r="AF149" s="76"/>
      <c r="AG149" s="76"/>
      <c r="AH149" s="85"/>
      <c r="AI149" s="76"/>
      <c r="AJ149" s="76"/>
      <c r="AK149" s="82"/>
      <c r="AL149" s="82"/>
      <c r="AM149" s="80"/>
    </row>
    <row r="150" spans="1:39" ht="14.25" customHeight="1" x14ac:dyDescent="0.3">
      <c r="A150" s="76"/>
      <c r="B150" s="76"/>
      <c r="C150" s="76"/>
      <c r="D150" s="77"/>
      <c r="E150" s="69" t="str">
        <f t="shared" ca="1" si="2"/>
        <v/>
      </c>
      <c r="F150" s="82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76"/>
      <c r="U150" s="80"/>
      <c r="V150" s="80"/>
      <c r="W150" s="80"/>
      <c r="X150" s="80"/>
      <c r="Y150" s="80"/>
      <c r="Z150" s="80"/>
      <c r="AA150" s="80"/>
      <c r="AB150" s="80"/>
      <c r="AC150" s="80"/>
      <c r="AD150" s="82"/>
      <c r="AE150" s="80"/>
      <c r="AF150" s="76"/>
      <c r="AG150" s="76"/>
      <c r="AH150" s="85"/>
      <c r="AI150" s="76"/>
      <c r="AJ150" s="76"/>
      <c r="AK150" s="82"/>
      <c r="AL150" s="82"/>
      <c r="AM150" s="80"/>
    </row>
    <row r="151" spans="1:39" ht="14.25" customHeight="1" x14ac:dyDescent="0.3">
      <c r="A151" s="76"/>
      <c r="B151" s="76"/>
      <c r="C151" s="76"/>
      <c r="D151" s="77"/>
      <c r="E151" s="69" t="str">
        <f t="shared" ca="1" si="2"/>
        <v/>
      </c>
      <c r="F151" s="82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76"/>
      <c r="U151" s="80"/>
      <c r="V151" s="80"/>
      <c r="W151" s="80"/>
      <c r="X151" s="80"/>
      <c r="Y151" s="80"/>
      <c r="Z151" s="80"/>
      <c r="AA151" s="80"/>
      <c r="AB151" s="80"/>
      <c r="AC151" s="80"/>
      <c r="AD151" s="82"/>
      <c r="AE151" s="80"/>
      <c r="AF151" s="76"/>
      <c r="AG151" s="76"/>
      <c r="AH151" s="85"/>
      <c r="AI151" s="76"/>
      <c r="AJ151" s="76"/>
      <c r="AK151" s="82"/>
      <c r="AL151" s="82"/>
      <c r="AM151" s="80"/>
    </row>
    <row r="152" spans="1:39" ht="14.25" customHeight="1" x14ac:dyDescent="0.3">
      <c r="A152" s="76"/>
      <c r="B152" s="76"/>
      <c r="C152" s="76"/>
      <c r="D152" s="77"/>
      <c r="E152" s="69" t="str">
        <f t="shared" ca="1" si="2"/>
        <v/>
      </c>
      <c r="F152" s="82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76"/>
      <c r="U152" s="80"/>
      <c r="V152" s="80"/>
      <c r="W152" s="80"/>
      <c r="X152" s="80"/>
      <c r="Y152" s="80"/>
      <c r="Z152" s="80"/>
      <c r="AA152" s="80"/>
      <c r="AB152" s="80"/>
      <c r="AC152" s="80"/>
      <c r="AD152" s="82"/>
      <c r="AE152" s="80"/>
      <c r="AF152" s="76"/>
      <c r="AG152" s="76"/>
      <c r="AH152" s="85"/>
      <c r="AI152" s="76"/>
      <c r="AJ152" s="76"/>
      <c r="AK152" s="82"/>
      <c r="AL152" s="82"/>
      <c r="AM152" s="80"/>
    </row>
    <row r="153" spans="1:39" ht="14.25" customHeight="1" x14ac:dyDescent="0.3">
      <c r="A153" s="76"/>
      <c r="B153" s="76"/>
      <c r="C153" s="76"/>
      <c r="D153" s="77"/>
      <c r="E153" s="69" t="str">
        <f t="shared" ca="1" si="2"/>
        <v/>
      </c>
      <c r="F153" s="82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76"/>
      <c r="U153" s="80"/>
      <c r="V153" s="80"/>
      <c r="W153" s="80"/>
      <c r="X153" s="80"/>
      <c r="Y153" s="80"/>
      <c r="Z153" s="80"/>
      <c r="AA153" s="80"/>
      <c r="AB153" s="80"/>
      <c r="AC153" s="80"/>
      <c r="AD153" s="82"/>
      <c r="AE153" s="80"/>
      <c r="AF153" s="76"/>
      <c r="AG153" s="76"/>
      <c r="AH153" s="85"/>
      <c r="AI153" s="76"/>
      <c r="AJ153" s="76"/>
      <c r="AK153" s="82"/>
      <c r="AL153" s="82"/>
      <c r="AM153" s="80"/>
    </row>
    <row r="154" spans="1:39" ht="14.25" customHeight="1" x14ac:dyDescent="0.3">
      <c r="A154" s="76"/>
      <c r="B154" s="76"/>
      <c r="C154" s="76"/>
      <c r="D154" s="77"/>
      <c r="E154" s="69" t="str">
        <f t="shared" ca="1" si="2"/>
        <v/>
      </c>
      <c r="F154" s="82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76"/>
      <c r="U154" s="80"/>
      <c r="V154" s="80"/>
      <c r="W154" s="80"/>
      <c r="X154" s="80"/>
      <c r="Y154" s="80"/>
      <c r="Z154" s="80"/>
      <c r="AA154" s="80"/>
      <c r="AB154" s="80"/>
      <c r="AC154" s="80"/>
      <c r="AD154" s="82"/>
      <c r="AE154" s="80"/>
      <c r="AF154" s="76"/>
      <c r="AG154" s="76"/>
      <c r="AH154" s="85"/>
      <c r="AI154" s="76"/>
      <c r="AJ154" s="76"/>
      <c r="AK154" s="82"/>
      <c r="AL154" s="82"/>
      <c r="AM154" s="80"/>
    </row>
    <row r="155" spans="1:39" ht="14.25" customHeight="1" x14ac:dyDescent="0.3">
      <c r="A155" s="76"/>
      <c r="B155" s="76"/>
      <c r="C155" s="76"/>
      <c r="D155" s="77"/>
      <c r="E155" s="69" t="str">
        <f t="shared" ca="1" si="2"/>
        <v/>
      </c>
      <c r="F155" s="82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76"/>
      <c r="U155" s="80"/>
      <c r="V155" s="80"/>
      <c r="W155" s="80"/>
      <c r="X155" s="80"/>
      <c r="Y155" s="80"/>
      <c r="Z155" s="80"/>
      <c r="AA155" s="80"/>
      <c r="AB155" s="80"/>
      <c r="AC155" s="80"/>
      <c r="AD155" s="82"/>
      <c r="AE155" s="80"/>
      <c r="AF155" s="76"/>
      <c r="AG155" s="76"/>
      <c r="AH155" s="85"/>
      <c r="AI155" s="76"/>
      <c r="AJ155" s="76"/>
      <c r="AK155" s="82"/>
      <c r="AL155" s="82"/>
      <c r="AM155" s="80"/>
    </row>
    <row r="156" spans="1:39" ht="14.25" customHeight="1" x14ac:dyDescent="0.3">
      <c r="A156" s="76"/>
      <c r="B156" s="76"/>
      <c r="C156" s="76"/>
      <c r="D156" s="77"/>
      <c r="E156" s="69" t="str">
        <f t="shared" ca="1" si="2"/>
        <v/>
      </c>
      <c r="F156" s="82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76"/>
      <c r="U156" s="80"/>
      <c r="V156" s="80"/>
      <c r="W156" s="80"/>
      <c r="X156" s="80"/>
      <c r="Y156" s="80"/>
      <c r="Z156" s="80"/>
      <c r="AA156" s="80"/>
      <c r="AB156" s="80"/>
      <c r="AC156" s="80"/>
      <c r="AD156" s="82"/>
      <c r="AE156" s="80"/>
      <c r="AF156" s="76"/>
      <c r="AG156" s="76"/>
      <c r="AH156" s="85"/>
      <c r="AI156" s="76"/>
      <c r="AJ156" s="76"/>
      <c r="AK156" s="82"/>
      <c r="AL156" s="82"/>
      <c r="AM156" s="80"/>
    </row>
    <row r="157" spans="1:39" ht="14.25" customHeight="1" x14ac:dyDescent="0.3">
      <c r="A157" s="76"/>
      <c r="B157" s="76"/>
      <c r="C157" s="76"/>
      <c r="D157" s="77"/>
      <c r="E157" s="69" t="str">
        <f t="shared" ca="1" si="2"/>
        <v/>
      </c>
      <c r="F157" s="82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76"/>
      <c r="U157" s="80"/>
      <c r="V157" s="80"/>
      <c r="W157" s="80"/>
      <c r="X157" s="80"/>
      <c r="Y157" s="80"/>
      <c r="Z157" s="80"/>
      <c r="AA157" s="80"/>
      <c r="AB157" s="80"/>
      <c r="AC157" s="80"/>
      <c r="AD157" s="82"/>
      <c r="AE157" s="80"/>
      <c r="AF157" s="76"/>
      <c r="AG157" s="76"/>
      <c r="AH157" s="85"/>
      <c r="AI157" s="76"/>
      <c r="AJ157" s="76"/>
      <c r="AK157" s="82"/>
      <c r="AL157" s="82"/>
      <c r="AM157" s="80"/>
    </row>
    <row r="158" spans="1:39" ht="14.25" customHeight="1" x14ac:dyDescent="0.3">
      <c r="A158" s="76"/>
      <c r="B158" s="76"/>
      <c r="C158" s="76"/>
      <c r="D158" s="77"/>
      <c r="E158" s="69" t="str">
        <f t="shared" ca="1" si="2"/>
        <v/>
      </c>
      <c r="F158" s="82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76"/>
      <c r="U158" s="80"/>
      <c r="V158" s="80"/>
      <c r="W158" s="80"/>
      <c r="X158" s="80"/>
      <c r="Y158" s="80"/>
      <c r="Z158" s="80"/>
      <c r="AA158" s="80"/>
      <c r="AB158" s="80"/>
      <c r="AC158" s="80"/>
      <c r="AD158" s="82"/>
      <c r="AE158" s="80"/>
      <c r="AF158" s="76"/>
      <c r="AG158" s="76"/>
      <c r="AH158" s="85"/>
      <c r="AI158" s="76"/>
      <c r="AJ158" s="76"/>
      <c r="AK158" s="82"/>
      <c r="AL158" s="82"/>
      <c r="AM158" s="80"/>
    </row>
    <row r="159" spans="1:39" ht="14.25" customHeight="1" x14ac:dyDescent="0.3">
      <c r="A159" s="76"/>
      <c r="B159" s="76"/>
      <c r="C159" s="76"/>
      <c r="D159" s="77"/>
      <c r="E159" s="69" t="str">
        <f t="shared" ca="1" si="2"/>
        <v/>
      </c>
      <c r="F159" s="82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76"/>
      <c r="U159" s="80"/>
      <c r="V159" s="80"/>
      <c r="W159" s="80"/>
      <c r="X159" s="80"/>
      <c r="Y159" s="80"/>
      <c r="Z159" s="80"/>
      <c r="AA159" s="80"/>
      <c r="AB159" s="80"/>
      <c r="AC159" s="80"/>
      <c r="AD159" s="82"/>
      <c r="AE159" s="80"/>
      <c r="AF159" s="76"/>
      <c r="AG159" s="76"/>
      <c r="AH159" s="85"/>
      <c r="AI159" s="76"/>
      <c r="AJ159" s="76"/>
      <c r="AK159" s="82"/>
      <c r="AL159" s="82"/>
      <c r="AM159" s="80"/>
    </row>
    <row r="160" spans="1:39" ht="14.25" customHeight="1" x14ac:dyDescent="0.3">
      <c r="A160" s="76"/>
      <c r="B160" s="76"/>
      <c r="C160" s="76"/>
      <c r="D160" s="77"/>
      <c r="E160" s="69" t="str">
        <f t="shared" ca="1" si="2"/>
        <v/>
      </c>
      <c r="F160" s="82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76"/>
      <c r="U160" s="80"/>
      <c r="V160" s="80"/>
      <c r="W160" s="80"/>
      <c r="X160" s="80"/>
      <c r="Y160" s="80"/>
      <c r="Z160" s="80"/>
      <c r="AA160" s="80"/>
      <c r="AB160" s="80"/>
      <c r="AC160" s="80"/>
      <c r="AD160" s="82"/>
      <c r="AE160" s="80"/>
      <c r="AF160" s="76"/>
      <c r="AG160" s="76"/>
      <c r="AH160" s="85"/>
      <c r="AI160" s="76"/>
      <c r="AJ160" s="76"/>
      <c r="AK160" s="82"/>
      <c r="AL160" s="82"/>
      <c r="AM160" s="80"/>
    </row>
    <row r="161" spans="1:39" ht="14.25" customHeight="1" x14ac:dyDescent="0.3">
      <c r="A161" s="76"/>
      <c r="B161" s="76"/>
      <c r="C161" s="76"/>
      <c r="D161" s="77"/>
      <c r="E161" s="69" t="str">
        <f t="shared" ca="1" si="2"/>
        <v/>
      </c>
      <c r="F161" s="82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76"/>
      <c r="U161" s="80"/>
      <c r="V161" s="80"/>
      <c r="W161" s="80"/>
      <c r="X161" s="80"/>
      <c r="Y161" s="80"/>
      <c r="Z161" s="80"/>
      <c r="AA161" s="80"/>
      <c r="AB161" s="80"/>
      <c r="AC161" s="80"/>
      <c r="AD161" s="82"/>
      <c r="AE161" s="80"/>
      <c r="AF161" s="76"/>
      <c r="AG161" s="76"/>
      <c r="AH161" s="85"/>
      <c r="AI161" s="76"/>
      <c r="AJ161" s="76"/>
      <c r="AK161" s="82"/>
      <c r="AL161" s="82"/>
      <c r="AM161" s="80"/>
    </row>
    <row r="162" spans="1:39" ht="14.25" customHeight="1" x14ac:dyDescent="0.3">
      <c r="A162" s="76"/>
      <c r="B162" s="76"/>
      <c r="C162" s="76"/>
      <c r="D162" s="77"/>
      <c r="E162" s="69" t="str">
        <f t="shared" ca="1" si="2"/>
        <v/>
      </c>
      <c r="F162" s="82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76"/>
      <c r="U162" s="80"/>
      <c r="V162" s="80"/>
      <c r="W162" s="80"/>
      <c r="X162" s="80"/>
      <c r="Y162" s="80"/>
      <c r="Z162" s="80"/>
      <c r="AA162" s="80"/>
      <c r="AB162" s="80"/>
      <c r="AC162" s="80"/>
      <c r="AD162" s="82"/>
      <c r="AE162" s="80"/>
      <c r="AF162" s="76"/>
      <c r="AG162" s="76"/>
      <c r="AH162" s="85"/>
      <c r="AI162" s="76"/>
      <c r="AJ162" s="76"/>
      <c r="AK162" s="82"/>
      <c r="AL162" s="82"/>
      <c r="AM162" s="80"/>
    </row>
    <row r="163" spans="1:39" ht="14.25" customHeight="1" x14ac:dyDescent="0.3">
      <c r="A163" s="76"/>
      <c r="B163" s="76"/>
      <c r="C163" s="76"/>
      <c r="D163" s="77"/>
      <c r="E163" s="69" t="str">
        <f t="shared" ca="1" si="2"/>
        <v/>
      </c>
      <c r="F163" s="82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76"/>
      <c r="U163" s="80"/>
      <c r="V163" s="80"/>
      <c r="W163" s="80"/>
      <c r="X163" s="80"/>
      <c r="Y163" s="80"/>
      <c r="Z163" s="80"/>
      <c r="AA163" s="80"/>
      <c r="AB163" s="80"/>
      <c r="AC163" s="80"/>
      <c r="AD163" s="82"/>
      <c r="AE163" s="80"/>
      <c r="AF163" s="76"/>
      <c r="AG163" s="76"/>
      <c r="AH163" s="85"/>
      <c r="AI163" s="76"/>
      <c r="AJ163" s="76"/>
      <c r="AK163" s="82"/>
      <c r="AL163" s="82"/>
      <c r="AM163" s="80"/>
    </row>
    <row r="164" spans="1:39" ht="14.25" customHeight="1" x14ac:dyDescent="0.3">
      <c r="A164" s="76"/>
      <c r="B164" s="76"/>
      <c r="C164" s="76"/>
      <c r="D164" s="77"/>
      <c r="E164" s="69" t="str">
        <f t="shared" ca="1" si="2"/>
        <v/>
      </c>
      <c r="F164" s="82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76"/>
      <c r="U164" s="80"/>
      <c r="V164" s="80"/>
      <c r="W164" s="80"/>
      <c r="X164" s="80"/>
      <c r="Y164" s="80"/>
      <c r="Z164" s="80"/>
      <c r="AA164" s="80"/>
      <c r="AB164" s="80"/>
      <c r="AC164" s="80"/>
      <c r="AD164" s="82"/>
      <c r="AE164" s="80"/>
      <c r="AF164" s="76"/>
      <c r="AG164" s="76"/>
      <c r="AH164" s="85"/>
      <c r="AI164" s="76"/>
      <c r="AJ164" s="76"/>
      <c r="AK164" s="82"/>
      <c r="AL164" s="82"/>
      <c r="AM164" s="80"/>
    </row>
    <row r="165" spans="1:39" ht="14.25" customHeight="1" x14ac:dyDescent="0.3">
      <c r="A165" s="76"/>
      <c r="B165" s="76"/>
      <c r="C165" s="76"/>
      <c r="D165" s="77"/>
      <c r="E165" s="69" t="str">
        <f t="shared" ca="1" si="2"/>
        <v/>
      </c>
      <c r="F165" s="82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76"/>
      <c r="U165" s="80"/>
      <c r="V165" s="80"/>
      <c r="W165" s="80"/>
      <c r="X165" s="80"/>
      <c r="Y165" s="80"/>
      <c r="Z165" s="80"/>
      <c r="AA165" s="80"/>
      <c r="AB165" s="80"/>
      <c r="AC165" s="80"/>
      <c r="AD165" s="82"/>
      <c r="AE165" s="80"/>
      <c r="AF165" s="76"/>
      <c r="AG165" s="76"/>
      <c r="AH165" s="85"/>
      <c r="AI165" s="76"/>
      <c r="AJ165" s="76"/>
      <c r="AK165" s="82"/>
      <c r="AL165" s="82"/>
      <c r="AM165" s="80"/>
    </row>
    <row r="166" spans="1:39" ht="14.25" customHeight="1" x14ac:dyDescent="0.3">
      <c r="A166" s="76"/>
      <c r="B166" s="76"/>
      <c r="C166" s="76"/>
      <c r="D166" s="77"/>
      <c r="E166" s="69" t="str">
        <f t="shared" ca="1" si="2"/>
        <v/>
      </c>
      <c r="F166" s="82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76"/>
      <c r="U166" s="80"/>
      <c r="V166" s="80"/>
      <c r="W166" s="80"/>
      <c r="X166" s="80"/>
      <c r="Y166" s="80"/>
      <c r="Z166" s="80"/>
      <c r="AA166" s="80"/>
      <c r="AB166" s="80"/>
      <c r="AC166" s="80"/>
      <c r="AD166" s="82"/>
      <c r="AE166" s="80"/>
      <c r="AF166" s="76"/>
      <c r="AG166" s="76"/>
      <c r="AH166" s="85"/>
      <c r="AI166" s="76"/>
      <c r="AJ166" s="76"/>
      <c r="AK166" s="82"/>
      <c r="AL166" s="82"/>
      <c r="AM166" s="80"/>
    </row>
    <row r="167" spans="1:39" ht="14.25" customHeight="1" x14ac:dyDescent="0.3">
      <c r="A167" s="76"/>
      <c r="B167" s="76"/>
      <c r="C167" s="76"/>
      <c r="D167" s="77"/>
      <c r="E167" s="69" t="str">
        <f t="shared" ca="1" si="2"/>
        <v/>
      </c>
      <c r="F167" s="82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76"/>
      <c r="U167" s="80"/>
      <c r="V167" s="80"/>
      <c r="W167" s="80"/>
      <c r="X167" s="80"/>
      <c r="Y167" s="80"/>
      <c r="Z167" s="80"/>
      <c r="AA167" s="80"/>
      <c r="AB167" s="80"/>
      <c r="AC167" s="80"/>
      <c r="AD167" s="82"/>
      <c r="AE167" s="80"/>
      <c r="AF167" s="76"/>
      <c r="AG167" s="76"/>
      <c r="AH167" s="85"/>
      <c r="AI167" s="76"/>
      <c r="AJ167" s="76"/>
      <c r="AK167" s="82"/>
      <c r="AL167" s="82"/>
      <c r="AM167" s="80"/>
    </row>
    <row r="168" spans="1:39" ht="14.25" customHeight="1" x14ac:dyDescent="0.3">
      <c r="A168" s="76"/>
      <c r="B168" s="76"/>
      <c r="C168" s="76"/>
      <c r="D168" s="77"/>
      <c r="E168" s="69" t="str">
        <f t="shared" ca="1" si="2"/>
        <v/>
      </c>
      <c r="F168" s="82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76"/>
      <c r="U168" s="80"/>
      <c r="V168" s="80"/>
      <c r="W168" s="80"/>
      <c r="X168" s="80"/>
      <c r="Y168" s="80"/>
      <c r="Z168" s="80"/>
      <c r="AA168" s="80"/>
      <c r="AB168" s="80"/>
      <c r="AC168" s="80"/>
      <c r="AD168" s="82"/>
      <c r="AE168" s="80"/>
      <c r="AF168" s="76"/>
      <c r="AG168" s="76"/>
      <c r="AH168" s="85"/>
      <c r="AI168" s="76"/>
      <c r="AJ168" s="76"/>
      <c r="AK168" s="82"/>
      <c r="AL168" s="82"/>
      <c r="AM168" s="80"/>
    </row>
    <row r="169" spans="1:39" ht="14.25" customHeight="1" x14ac:dyDescent="0.3">
      <c r="A169" s="76"/>
      <c r="B169" s="76"/>
      <c r="C169" s="76"/>
      <c r="D169" s="77"/>
      <c r="E169" s="69" t="str">
        <f t="shared" ca="1" si="2"/>
        <v/>
      </c>
      <c r="F169" s="82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76"/>
      <c r="U169" s="80"/>
      <c r="V169" s="80"/>
      <c r="W169" s="80"/>
      <c r="X169" s="80"/>
      <c r="Y169" s="80"/>
      <c r="Z169" s="80"/>
      <c r="AA169" s="80"/>
      <c r="AB169" s="80"/>
      <c r="AC169" s="80"/>
      <c r="AD169" s="82"/>
      <c r="AE169" s="80"/>
      <c r="AF169" s="76"/>
      <c r="AG169" s="76"/>
      <c r="AH169" s="85"/>
      <c r="AI169" s="76"/>
      <c r="AJ169" s="76"/>
      <c r="AK169" s="82"/>
      <c r="AL169" s="82"/>
      <c r="AM169" s="80"/>
    </row>
    <row r="170" spans="1:39" ht="14.25" customHeight="1" x14ac:dyDescent="0.3">
      <c r="A170" s="76"/>
      <c r="B170" s="76"/>
      <c r="C170" s="76"/>
      <c r="D170" s="77"/>
      <c r="E170" s="69" t="str">
        <f t="shared" ca="1" si="2"/>
        <v/>
      </c>
      <c r="F170" s="82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76"/>
      <c r="U170" s="80"/>
      <c r="V170" s="80"/>
      <c r="W170" s="80"/>
      <c r="X170" s="80"/>
      <c r="Y170" s="80"/>
      <c r="Z170" s="80"/>
      <c r="AA170" s="80"/>
      <c r="AB170" s="80"/>
      <c r="AC170" s="80"/>
      <c r="AD170" s="82"/>
      <c r="AE170" s="80"/>
      <c r="AF170" s="76"/>
      <c r="AG170" s="76"/>
      <c r="AH170" s="85"/>
      <c r="AI170" s="76"/>
      <c r="AJ170" s="76"/>
      <c r="AK170" s="82"/>
      <c r="AL170" s="82"/>
      <c r="AM170" s="80"/>
    </row>
    <row r="171" spans="1:39" ht="14.25" customHeight="1" x14ac:dyDescent="0.3">
      <c r="A171" s="76"/>
      <c r="B171" s="76"/>
      <c r="C171" s="76"/>
      <c r="D171" s="77"/>
      <c r="E171" s="69" t="str">
        <f t="shared" ca="1" si="2"/>
        <v/>
      </c>
      <c r="F171" s="82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76"/>
      <c r="U171" s="80"/>
      <c r="V171" s="80"/>
      <c r="W171" s="80"/>
      <c r="X171" s="80"/>
      <c r="Y171" s="80"/>
      <c r="Z171" s="80"/>
      <c r="AA171" s="80"/>
      <c r="AB171" s="80"/>
      <c r="AC171" s="80"/>
      <c r="AD171" s="82"/>
      <c r="AE171" s="80"/>
      <c r="AF171" s="76"/>
      <c r="AG171" s="76"/>
      <c r="AH171" s="85"/>
      <c r="AI171" s="76"/>
      <c r="AJ171" s="76"/>
      <c r="AK171" s="82"/>
      <c r="AL171" s="82"/>
      <c r="AM171" s="80"/>
    </row>
    <row r="172" spans="1:39" ht="14.25" customHeight="1" x14ac:dyDescent="0.3">
      <c r="A172" s="76"/>
      <c r="B172" s="76"/>
      <c r="C172" s="76"/>
      <c r="D172" s="77"/>
      <c r="E172" s="69" t="str">
        <f t="shared" ca="1" si="2"/>
        <v/>
      </c>
      <c r="F172" s="82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76"/>
      <c r="U172" s="80"/>
      <c r="V172" s="80"/>
      <c r="W172" s="80"/>
      <c r="X172" s="80"/>
      <c r="Y172" s="80"/>
      <c r="Z172" s="80"/>
      <c r="AA172" s="80"/>
      <c r="AB172" s="80"/>
      <c r="AC172" s="80"/>
      <c r="AD172" s="82"/>
      <c r="AE172" s="80"/>
      <c r="AF172" s="76"/>
      <c r="AG172" s="76"/>
      <c r="AH172" s="85"/>
      <c r="AI172" s="76"/>
      <c r="AJ172" s="76"/>
      <c r="AK172" s="82"/>
      <c r="AL172" s="82"/>
      <c r="AM172" s="80"/>
    </row>
    <row r="173" spans="1:39" ht="14.25" customHeight="1" x14ac:dyDescent="0.3">
      <c r="A173" s="76"/>
      <c r="B173" s="76"/>
      <c r="C173" s="76"/>
      <c r="D173" s="77"/>
      <c r="E173" s="69" t="str">
        <f t="shared" ca="1" si="2"/>
        <v/>
      </c>
      <c r="F173" s="82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76"/>
      <c r="U173" s="80"/>
      <c r="V173" s="80"/>
      <c r="W173" s="80"/>
      <c r="X173" s="80"/>
      <c r="Y173" s="80"/>
      <c r="Z173" s="80"/>
      <c r="AA173" s="80"/>
      <c r="AB173" s="80"/>
      <c r="AC173" s="80"/>
      <c r="AD173" s="82"/>
      <c r="AE173" s="80"/>
      <c r="AF173" s="76"/>
      <c r="AG173" s="76"/>
      <c r="AH173" s="85"/>
      <c r="AI173" s="76"/>
      <c r="AJ173" s="76"/>
      <c r="AK173" s="82"/>
      <c r="AL173" s="82"/>
      <c r="AM173" s="80"/>
    </row>
    <row r="174" spans="1:39" ht="14.25" customHeight="1" x14ac:dyDescent="0.3">
      <c r="A174" s="76"/>
      <c r="B174" s="76"/>
      <c r="C174" s="76"/>
      <c r="D174" s="77"/>
      <c r="E174" s="69" t="str">
        <f t="shared" ca="1" si="2"/>
        <v/>
      </c>
      <c r="F174" s="82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76"/>
      <c r="U174" s="80"/>
      <c r="V174" s="80"/>
      <c r="W174" s="80"/>
      <c r="X174" s="80"/>
      <c r="Y174" s="80"/>
      <c r="Z174" s="80"/>
      <c r="AA174" s="80"/>
      <c r="AB174" s="80"/>
      <c r="AC174" s="80"/>
      <c r="AD174" s="82"/>
      <c r="AE174" s="80"/>
      <c r="AF174" s="76"/>
      <c r="AG174" s="76"/>
      <c r="AH174" s="85"/>
      <c r="AI174" s="76"/>
      <c r="AJ174" s="76"/>
      <c r="AK174" s="82"/>
      <c r="AL174" s="82"/>
      <c r="AM174" s="80"/>
    </row>
    <row r="175" spans="1:39" ht="14.25" customHeight="1" x14ac:dyDescent="0.3">
      <c r="A175" s="76"/>
      <c r="B175" s="76"/>
      <c r="C175" s="76"/>
      <c r="D175" s="77"/>
      <c r="E175" s="69" t="str">
        <f t="shared" ca="1" si="2"/>
        <v/>
      </c>
      <c r="F175" s="82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76"/>
      <c r="U175" s="80"/>
      <c r="V175" s="80"/>
      <c r="W175" s="80"/>
      <c r="X175" s="80"/>
      <c r="Y175" s="80"/>
      <c r="Z175" s="80"/>
      <c r="AA175" s="80"/>
      <c r="AB175" s="80"/>
      <c r="AC175" s="80"/>
      <c r="AD175" s="82"/>
      <c r="AE175" s="80"/>
      <c r="AF175" s="76"/>
      <c r="AG175" s="76"/>
      <c r="AH175" s="85"/>
      <c r="AI175" s="76"/>
      <c r="AJ175" s="76"/>
      <c r="AK175" s="82"/>
      <c r="AL175" s="82"/>
      <c r="AM175" s="80"/>
    </row>
    <row r="176" spans="1:39" ht="14.25" customHeight="1" x14ac:dyDescent="0.3">
      <c r="A176" s="76"/>
      <c r="B176" s="76"/>
      <c r="C176" s="76"/>
      <c r="D176" s="77"/>
      <c r="E176" s="69" t="str">
        <f t="shared" ca="1" si="2"/>
        <v/>
      </c>
      <c r="F176" s="82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76"/>
      <c r="U176" s="80"/>
      <c r="V176" s="80"/>
      <c r="W176" s="80"/>
      <c r="X176" s="80"/>
      <c r="Y176" s="80"/>
      <c r="Z176" s="80"/>
      <c r="AA176" s="80"/>
      <c r="AB176" s="80"/>
      <c r="AC176" s="80"/>
      <c r="AD176" s="82"/>
      <c r="AE176" s="80"/>
      <c r="AF176" s="76"/>
      <c r="AG176" s="76"/>
      <c r="AH176" s="85"/>
      <c r="AI176" s="76"/>
      <c r="AJ176" s="76"/>
      <c r="AK176" s="82"/>
      <c r="AL176" s="82"/>
      <c r="AM176" s="80"/>
    </row>
    <row r="177" spans="1:39" ht="14.25" customHeight="1" x14ac:dyDescent="0.3">
      <c r="A177" s="76"/>
      <c r="B177" s="76"/>
      <c r="C177" s="76"/>
      <c r="D177" s="77"/>
      <c r="E177" s="69" t="str">
        <f t="shared" ca="1" si="2"/>
        <v/>
      </c>
      <c r="F177" s="82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76"/>
      <c r="U177" s="80"/>
      <c r="V177" s="80"/>
      <c r="W177" s="80"/>
      <c r="X177" s="80"/>
      <c r="Y177" s="80"/>
      <c r="Z177" s="80"/>
      <c r="AA177" s="80"/>
      <c r="AB177" s="80"/>
      <c r="AC177" s="80"/>
      <c r="AD177" s="82"/>
      <c r="AE177" s="80"/>
      <c r="AF177" s="76"/>
      <c r="AG177" s="76"/>
      <c r="AH177" s="85"/>
      <c r="AI177" s="76"/>
      <c r="AJ177" s="76"/>
      <c r="AK177" s="82"/>
      <c r="AL177" s="82"/>
      <c r="AM177" s="80"/>
    </row>
    <row r="178" spans="1:39" ht="14.25" customHeight="1" x14ac:dyDescent="0.3">
      <c r="A178" s="76"/>
      <c r="B178" s="76"/>
      <c r="C178" s="76"/>
      <c r="D178" s="77"/>
      <c r="E178" s="69" t="str">
        <f t="shared" ca="1" si="2"/>
        <v/>
      </c>
      <c r="F178" s="82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76"/>
      <c r="U178" s="80"/>
      <c r="V178" s="80"/>
      <c r="W178" s="80"/>
      <c r="X178" s="80"/>
      <c r="Y178" s="80"/>
      <c r="Z178" s="80"/>
      <c r="AA178" s="80"/>
      <c r="AB178" s="80"/>
      <c r="AC178" s="80"/>
      <c r="AD178" s="82"/>
      <c r="AE178" s="80"/>
      <c r="AF178" s="76"/>
      <c r="AG178" s="76"/>
      <c r="AH178" s="85"/>
      <c r="AI178" s="76"/>
      <c r="AJ178" s="76"/>
      <c r="AK178" s="82"/>
      <c r="AL178" s="82"/>
      <c r="AM178" s="80"/>
    </row>
    <row r="179" spans="1:39" ht="14.25" customHeight="1" x14ac:dyDescent="0.3">
      <c r="A179" s="76"/>
      <c r="B179" s="76"/>
      <c r="C179" s="76"/>
      <c r="D179" s="77"/>
      <c r="E179" s="69" t="str">
        <f t="shared" ca="1" si="2"/>
        <v/>
      </c>
      <c r="F179" s="82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76"/>
      <c r="U179" s="80"/>
      <c r="V179" s="80"/>
      <c r="W179" s="80"/>
      <c r="X179" s="80"/>
      <c r="Y179" s="80"/>
      <c r="Z179" s="80"/>
      <c r="AA179" s="80"/>
      <c r="AB179" s="80"/>
      <c r="AC179" s="80"/>
      <c r="AD179" s="82"/>
      <c r="AE179" s="80"/>
      <c r="AF179" s="76"/>
      <c r="AG179" s="76"/>
      <c r="AH179" s="85"/>
      <c r="AI179" s="76"/>
      <c r="AJ179" s="76"/>
      <c r="AK179" s="82"/>
      <c r="AL179" s="82"/>
      <c r="AM179" s="80"/>
    </row>
    <row r="180" spans="1:39" ht="14.25" customHeight="1" x14ac:dyDescent="0.3">
      <c r="A180" s="76"/>
      <c r="B180" s="76"/>
      <c r="C180" s="76"/>
      <c r="D180" s="77"/>
      <c r="E180" s="69" t="str">
        <f t="shared" ca="1" si="2"/>
        <v/>
      </c>
      <c r="F180" s="82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76"/>
      <c r="U180" s="80"/>
      <c r="V180" s="80"/>
      <c r="W180" s="80"/>
      <c r="X180" s="80"/>
      <c r="Y180" s="80"/>
      <c r="Z180" s="80"/>
      <c r="AA180" s="80"/>
      <c r="AB180" s="80"/>
      <c r="AC180" s="80"/>
      <c r="AD180" s="82"/>
      <c r="AE180" s="80"/>
      <c r="AF180" s="76"/>
      <c r="AG180" s="76"/>
      <c r="AH180" s="85"/>
      <c r="AI180" s="76"/>
      <c r="AJ180" s="76"/>
      <c r="AK180" s="82"/>
      <c r="AL180" s="82"/>
      <c r="AM180" s="80"/>
    </row>
    <row r="181" spans="1:39" ht="14.25" customHeight="1" x14ac:dyDescent="0.3">
      <c r="A181" s="76"/>
      <c r="B181" s="76"/>
      <c r="C181" s="76"/>
      <c r="D181" s="77"/>
      <c r="E181" s="69" t="str">
        <f t="shared" ca="1" si="2"/>
        <v/>
      </c>
      <c r="F181" s="82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76"/>
      <c r="U181" s="80"/>
      <c r="V181" s="80"/>
      <c r="W181" s="80"/>
      <c r="X181" s="80"/>
      <c r="Y181" s="80"/>
      <c r="Z181" s="80"/>
      <c r="AA181" s="80"/>
      <c r="AB181" s="80"/>
      <c r="AC181" s="80"/>
      <c r="AD181" s="82"/>
      <c r="AE181" s="80"/>
      <c r="AF181" s="76"/>
      <c r="AG181" s="76"/>
      <c r="AH181" s="85"/>
      <c r="AI181" s="76"/>
      <c r="AJ181" s="76"/>
      <c r="AK181" s="82"/>
      <c r="AL181" s="82"/>
      <c r="AM181" s="80"/>
    </row>
    <row r="182" spans="1:39" ht="14.25" customHeight="1" x14ac:dyDescent="0.3">
      <c r="A182" s="76"/>
      <c r="B182" s="76"/>
      <c r="C182" s="76"/>
      <c r="D182" s="77"/>
      <c r="E182" s="69" t="str">
        <f t="shared" ca="1" si="2"/>
        <v/>
      </c>
      <c r="F182" s="82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76"/>
      <c r="U182" s="80"/>
      <c r="V182" s="80"/>
      <c r="W182" s="80"/>
      <c r="X182" s="80"/>
      <c r="Y182" s="80"/>
      <c r="Z182" s="80"/>
      <c r="AA182" s="80"/>
      <c r="AB182" s="80"/>
      <c r="AC182" s="80"/>
      <c r="AD182" s="82"/>
      <c r="AE182" s="80"/>
      <c r="AF182" s="76"/>
      <c r="AG182" s="76"/>
      <c r="AH182" s="85"/>
      <c r="AI182" s="76"/>
      <c r="AJ182" s="76"/>
      <c r="AK182" s="82"/>
      <c r="AL182" s="82"/>
      <c r="AM182" s="80"/>
    </row>
    <row r="183" spans="1:39" ht="14.25" customHeight="1" x14ac:dyDescent="0.3">
      <c r="A183" s="76"/>
      <c r="B183" s="76"/>
      <c r="C183" s="76"/>
      <c r="D183" s="77"/>
      <c r="E183" s="69" t="str">
        <f t="shared" ca="1" si="2"/>
        <v/>
      </c>
      <c r="F183" s="82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76"/>
      <c r="U183" s="80"/>
      <c r="V183" s="80"/>
      <c r="W183" s="80"/>
      <c r="X183" s="80"/>
      <c r="Y183" s="80"/>
      <c r="Z183" s="80"/>
      <c r="AA183" s="80"/>
      <c r="AB183" s="80"/>
      <c r="AC183" s="80"/>
      <c r="AD183" s="82"/>
      <c r="AE183" s="80"/>
      <c r="AF183" s="76"/>
      <c r="AG183" s="76"/>
      <c r="AH183" s="85"/>
      <c r="AI183" s="76"/>
      <c r="AJ183" s="76"/>
      <c r="AK183" s="82"/>
      <c r="AL183" s="82"/>
      <c r="AM183" s="80"/>
    </row>
    <row r="184" spans="1:39" ht="14.25" customHeight="1" x14ac:dyDescent="0.3">
      <c r="A184" s="76"/>
      <c r="B184" s="76"/>
      <c r="C184" s="76"/>
      <c r="D184" s="77"/>
      <c r="E184" s="69" t="str">
        <f t="shared" ca="1" si="2"/>
        <v/>
      </c>
      <c r="F184" s="82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76"/>
      <c r="U184" s="80"/>
      <c r="V184" s="80"/>
      <c r="W184" s="80"/>
      <c r="X184" s="80"/>
      <c r="Y184" s="80"/>
      <c r="Z184" s="80"/>
      <c r="AA184" s="80"/>
      <c r="AB184" s="80"/>
      <c r="AC184" s="80"/>
      <c r="AD184" s="82"/>
      <c r="AE184" s="80"/>
      <c r="AF184" s="76"/>
      <c r="AG184" s="76"/>
      <c r="AH184" s="85"/>
      <c r="AI184" s="76"/>
      <c r="AJ184" s="76"/>
      <c r="AK184" s="82"/>
      <c r="AL184" s="82"/>
      <c r="AM184" s="80"/>
    </row>
    <row r="185" spans="1:39" ht="14.25" customHeight="1" x14ac:dyDescent="0.3">
      <c r="A185" s="76"/>
      <c r="B185" s="76"/>
      <c r="C185" s="76"/>
      <c r="D185" s="77"/>
      <c r="E185" s="69" t="str">
        <f t="shared" ca="1" si="2"/>
        <v/>
      </c>
      <c r="F185" s="82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76"/>
      <c r="U185" s="80"/>
      <c r="V185" s="80"/>
      <c r="W185" s="80"/>
      <c r="X185" s="80"/>
      <c r="Y185" s="80"/>
      <c r="Z185" s="80"/>
      <c r="AA185" s="80"/>
      <c r="AB185" s="80"/>
      <c r="AC185" s="80"/>
      <c r="AD185" s="82"/>
      <c r="AE185" s="80"/>
      <c r="AF185" s="76"/>
      <c r="AG185" s="76"/>
      <c r="AH185" s="85"/>
      <c r="AI185" s="76"/>
      <c r="AJ185" s="76"/>
      <c r="AK185" s="82"/>
      <c r="AL185" s="82"/>
      <c r="AM185" s="80"/>
    </row>
    <row r="186" spans="1:39" ht="14.25" customHeight="1" x14ac:dyDescent="0.3">
      <c r="A186" s="76"/>
      <c r="B186" s="76"/>
      <c r="C186" s="76"/>
      <c r="D186" s="77"/>
      <c r="E186" s="69" t="str">
        <f t="shared" ca="1" si="2"/>
        <v/>
      </c>
      <c r="F186" s="82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76"/>
      <c r="U186" s="80"/>
      <c r="V186" s="80"/>
      <c r="W186" s="80"/>
      <c r="X186" s="80"/>
      <c r="Y186" s="80"/>
      <c r="Z186" s="80"/>
      <c r="AA186" s="80"/>
      <c r="AB186" s="80"/>
      <c r="AC186" s="80"/>
      <c r="AD186" s="82"/>
      <c r="AE186" s="80"/>
      <c r="AF186" s="76"/>
      <c r="AG186" s="76"/>
      <c r="AH186" s="85"/>
      <c r="AI186" s="76"/>
      <c r="AJ186" s="76"/>
      <c r="AK186" s="82"/>
      <c r="AL186" s="82"/>
      <c r="AM186" s="80"/>
    </row>
    <row r="187" spans="1:39" ht="14.25" customHeight="1" x14ac:dyDescent="0.3">
      <c r="A187" s="76"/>
      <c r="B187" s="76"/>
      <c r="C187" s="76"/>
      <c r="D187" s="77"/>
      <c r="E187" s="69" t="str">
        <f t="shared" ca="1" si="2"/>
        <v/>
      </c>
      <c r="F187" s="82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76"/>
      <c r="U187" s="80"/>
      <c r="V187" s="80"/>
      <c r="W187" s="80"/>
      <c r="X187" s="80"/>
      <c r="Y187" s="80"/>
      <c r="Z187" s="80"/>
      <c r="AA187" s="80"/>
      <c r="AB187" s="80"/>
      <c r="AC187" s="80"/>
      <c r="AD187" s="82"/>
      <c r="AE187" s="80"/>
      <c r="AF187" s="76"/>
      <c r="AG187" s="76"/>
      <c r="AH187" s="85"/>
      <c r="AI187" s="76"/>
      <c r="AJ187" s="76"/>
      <c r="AK187" s="82"/>
      <c r="AL187" s="82"/>
      <c r="AM187" s="80"/>
    </row>
    <row r="188" spans="1:39" ht="14.25" customHeight="1" x14ac:dyDescent="0.3">
      <c r="A188" s="76"/>
      <c r="B188" s="76"/>
      <c r="C188" s="76"/>
      <c r="D188" s="77"/>
      <c r="E188" s="69" t="str">
        <f t="shared" ca="1" si="2"/>
        <v/>
      </c>
      <c r="F188" s="82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76"/>
      <c r="U188" s="80"/>
      <c r="V188" s="80"/>
      <c r="W188" s="80"/>
      <c r="X188" s="80"/>
      <c r="Y188" s="80"/>
      <c r="Z188" s="80"/>
      <c r="AA188" s="80"/>
      <c r="AB188" s="80"/>
      <c r="AC188" s="80"/>
      <c r="AD188" s="82"/>
      <c r="AE188" s="80"/>
      <c r="AF188" s="76"/>
      <c r="AG188" s="76"/>
      <c r="AH188" s="85"/>
      <c r="AI188" s="76"/>
      <c r="AJ188" s="76"/>
      <c r="AK188" s="82"/>
      <c r="AL188" s="82"/>
      <c r="AM188" s="80"/>
    </row>
    <row r="189" spans="1:39" ht="14.25" customHeight="1" x14ac:dyDescent="0.3">
      <c r="A189" s="76"/>
      <c r="B189" s="76"/>
      <c r="C189" s="76"/>
      <c r="D189" s="77"/>
      <c r="E189" s="69" t="str">
        <f t="shared" ca="1" si="2"/>
        <v/>
      </c>
      <c r="F189" s="82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76"/>
      <c r="U189" s="80"/>
      <c r="V189" s="80"/>
      <c r="W189" s="80"/>
      <c r="X189" s="80"/>
      <c r="Y189" s="80"/>
      <c r="Z189" s="80"/>
      <c r="AA189" s="80"/>
      <c r="AB189" s="80"/>
      <c r="AC189" s="80"/>
      <c r="AD189" s="82"/>
      <c r="AE189" s="80"/>
      <c r="AF189" s="76"/>
      <c r="AG189" s="76"/>
      <c r="AH189" s="85"/>
      <c r="AI189" s="76"/>
      <c r="AJ189" s="76"/>
      <c r="AK189" s="82"/>
      <c r="AL189" s="82"/>
      <c r="AM189" s="80"/>
    </row>
    <row r="190" spans="1:39" ht="14.25" customHeight="1" x14ac:dyDescent="0.3">
      <c r="A190" s="76"/>
      <c r="B190" s="76"/>
      <c r="C190" s="76"/>
      <c r="D190" s="77"/>
      <c r="E190" s="69" t="str">
        <f t="shared" ca="1" si="2"/>
        <v/>
      </c>
      <c r="F190" s="82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76"/>
      <c r="U190" s="80"/>
      <c r="V190" s="80"/>
      <c r="W190" s="80"/>
      <c r="X190" s="80"/>
      <c r="Y190" s="80"/>
      <c r="Z190" s="80"/>
      <c r="AA190" s="80"/>
      <c r="AB190" s="80"/>
      <c r="AC190" s="80"/>
      <c r="AD190" s="82"/>
      <c r="AE190" s="80"/>
      <c r="AF190" s="76"/>
      <c r="AG190" s="76"/>
      <c r="AH190" s="85"/>
      <c r="AI190" s="76"/>
      <c r="AJ190" s="76"/>
      <c r="AK190" s="82"/>
      <c r="AL190" s="82"/>
      <c r="AM190" s="80"/>
    </row>
    <row r="191" spans="1:39" ht="14.25" customHeight="1" x14ac:dyDescent="0.3">
      <c r="A191" s="76"/>
      <c r="B191" s="76"/>
      <c r="C191" s="76"/>
      <c r="D191" s="77"/>
      <c r="E191" s="69" t="str">
        <f t="shared" ca="1" si="2"/>
        <v/>
      </c>
      <c r="F191" s="82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76"/>
      <c r="U191" s="80"/>
      <c r="V191" s="80"/>
      <c r="W191" s="80"/>
      <c r="X191" s="80"/>
      <c r="Y191" s="80"/>
      <c r="Z191" s="80"/>
      <c r="AA191" s="80"/>
      <c r="AB191" s="80"/>
      <c r="AC191" s="80"/>
      <c r="AD191" s="82"/>
      <c r="AE191" s="80"/>
      <c r="AF191" s="76"/>
      <c r="AG191" s="76"/>
      <c r="AH191" s="85"/>
      <c r="AI191" s="76"/>
      <c r="AJ191" s="76"/>
      <c r="AK191" s="82"/>
      <c r="AL191" s="82"/>
      <c r="AM191" s="80"/>
    </row>
    <row r="192" spans="1:39" ht="14.25" customHeight="1" x14ac:dyDescent="0.3">
      <c r="A192" s="76"/>
      <c r="B192" s="76"/>
      <c r="C192" s="76"/>
      <c r="D192" s="77"/>
      <c r="E192" s="69" t="str">
        <f t="shared" ca="1" si="2"/>
        <v/>
      </c>
      <c r="F192" s="82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76"/>
      <c r="U192" s="80"/>
      <c r="V192" s="80"/>
      <c r="W192" s="80"/>
      <c r="X192" s="80"/>
      <c r="Y192" s="80"/>
      <c r="Z192" s="80"/>
      <c r="AA192" s="80"/>
      <c r="AB192" s="80"/>
      <c r="AC192" s="80"/>
      <c r="AD192" s="82"/>
      <c r="AE192" s="80"/>
      <c r="AF192" s="76"/>
      <c r="AG192" s="76"/>
      <c r="AH192" s="85"/>
      <c r="AI192" s="76"/>
      <c r="AJ192" s="76"/>
      <c r="AK192" s="82"/>
      <c r="AL192" s="82"/>
      <c r="AM192" s="80"/>
    </row>
    <row r="193" spans="1:39" ht="14.25" customHeight="1" x14ac:dyDescent="0.3">
      <c r="A193" s="76"/>
      <c r="B193" s="76"/>
      <c r="C193" s="76"/>
      <c r="D193" s="77"/>
      <c r="E193" s="69" t="str">
        <f t="shared" ca="1" si="2"/>
        <v/>
      </c>
      <c r="F193" s="82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76"/>
      <c r="U193" s="80"/>
      <c r="V193" s="80"/>
      <c r="W193" s="80"/>
      <c r="X193" s="80"/>
      <c r="Y193" s="80"/>
      <c r="Z193" s="80"/>
      <c r="AA193" s="80"/>
      <c r="AB193" s="80"/>
      <c r="AC193" s="80"/>
      <c r="AD193" s="82"/>
      <c r="AE193" s="80"/>
      <c r="AF193" s="76"/>
      <c r="AG193" s="76"/>
      <c r="AH193" s="85"/>
      <c r="AI193" s="76"/>
      <c r="AJ193" s="76"/>
      <c r="AK193" s="82"/>
      <c r="AL193" s="82"/>
      <c r="AM193" s="80"/>
    </row>
    <row r="194" spans="1:39" ht="14.25" customHeight="1" x14ac:dyDescent="0.3">
      <c r="A194" s="76"/>
      <c r="B194" s="76"/>
      <c r="C194" s="76"/>
      <c r="D194" s="77"/>
      <c r="E194" s="69" t="str">
        <f t="shared" ca="1" si="2"/>
        <v/>
      </c>
      <c r="F194" s="82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76"/>
      <c r="U194" s="80"/>
      <c r="V194" s="80"/>
      <c r="W194" s="80"/>
      <c r="X194" s="80"/>
      <c r="Y194" s="80"/>
      <c r="Z194" s="80"/>
      <c r="AA194" s="80"/>
      <c r="AB194" s="80"/>
      <c r="AC194" s="80"/>
      <c r="AD194" s="82"/>
      <c r="AE194" s="80"/>
      <c r="AF194" s="76"/>
      <c r="AG194" s="76"/>
      <c r="AH194" s="85"/>
      <c r="AI194" s="76"/>
      <c r="AJ194" s="76"/>
      <c r="AK194" s="82"/>
      <c r="AL194" s="82"/>
      <c r="AM194" s="80"/>
    </row>
    <row r="195" spans="1:39" ht="14.25" customHeight="1" x14ac:dyDescent="0.3">
      <c r="A195" s="76"/>
      <c r="B195" s="76"/>
      <c r="C195" s="76"/>
      <c r="D195" s="77"/>
      <c r="E195" s="69" t="str">
        <f t="shared" ca="1" si="2"/>
        <v/>
      </c>
      <c r="F195" s="82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76"/>
      <c r="U195" s="80"/>
      <c r="V195" s="80"/>
      <c r="W195" s="80"/>
      <c r="X195" s="80"/>
      <c r="Y195" s="80"/>
      <c r="Z195" s="80"/>
      <c r="AA195" s="80"/>
      <c r="AB195" s="80"/>
      <c r="AC195" s="80"/>
      <c r="AD195" s="82"/>
      <c r="AE195" s="80"/>
      <c r="AF195" s="76"/>
      <c r="AG195" s="76"/>
      <c r="AH195" s="85"/>
      <c r="AI195" s="76"/>
      <c r="AJ195" s="76"/>
      <c r="AK195" s="82"/>
      <c r="AL195" s="82"/>
      <c r="AM195" s="80"/>
    </row>
    <row r="196" spans="1:39" ht="14.25" customHeight="1" x14ac:dyDescent="0.3">
      <c r="A196" s="76"/>
      <c r="B196" s="76"/>
      <c r="C196" s="76"/>
      <c r="D196" s="77"/>
      <c r="E196" s="69" t="str">
        <f t="shared" ca="1" si="2"/>
        <v/>
      </c>
      <c r="F196" s="82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76"/>
      <c r="U196" s="80"/>
      <c r="V196" s="80"/>
      <c r="W196" s="80"/>
      <c r="X196" s="80"/>
      <c r="Y196" s="80"/>
      <c r="Z196" s="80"/>
      <c r="AA196" s="80"/>
      <c r="AB196" s="80"/>
      <c r="AC196" s="80"/>
      <c r="AD196" s="82"/>
      <c r="AE196" s="80"/>
      <c r="AF196" s="76"/>
      <c r="AG196" s="76"/>
      <c r="AH196" s="85"/>
      <c r="AI196" s="76"/>
      <c r="AJ196" s="76"/>
      <c r="AK196" s="82"/>
      <c r="AL196" s="82"/>
      <c r="AM196" s="80"/>
    </row>
    <row r="197" spans="1:39" ht="14.25" customHeight="1" x14ac:dyDescent="0.3">
      <c r="A197" s="76"/>
      <c r="B197" s="76"/>
      <c r="C197" s="76"/>
      <c r="D197" s="77"/>
      <c r="E197" s="69" t="str">
        <f t="shared" ca="1" si="2"/>
        <v/>
      </c>
      <c r="F197" s="82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76"/>
      <c r="U197" s="80"/>
      <c r="V197" s="80"/>
      <c r="W197" s="80"/>
      <c r="X197" s="80"/>
      <c r="Y197" s="80"/>
      <c r="Z197" s="80"/>
      <c r="AA197" s="80"/>
      <c r="AB197" s="80"/>
      <c r="AC197" s="80"/>
      <c r="AD197" s="82"/>
      <c r="AE197" s="80"/>
      <c r="AF197" s="76"/>
      <c r="AG197" s="76"/>
      <c r="AH197" s="85"/>
      <c r="AI197" s="76"/>
      <c r="AJ197" s="76"/>
      <c r="AK197" s="82"/>
      <c r="AL197" s="82"/>
      <c r="AM197" s="80"/>
    </row>
    <row r="198" spans="1:39" ht="14.25" customHeight="1" x14ac:dyDescent="0.3">
      <c r="A198" s="76"/>
      <c r="B198" s="76"/>
      <c r="C198" s="76"/>
      <c r="D198" s="77"/>
      <c r="E198" s="69" t="str">
        <f t="shared" ca="1" si="2"/>
        <v/>
      </c>
      <c r="F198" s="82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76"/>
      <c r="U198" s="80"/>
      <c r="V198" s="80"/>
      <c r="W198" s="80"/>
      <c r="X198" s="80"/>
      <c r="Y198" s="80"/>
      <c r="Z198" s="80"/>
      <c r="AA198" s="80"/>
      <c r="AB198" s="80"/>
      <c r="AC198" s="80"/>
      <c r="AD198" s="82"/>
      <c r="AE198" s="80"/>
      <c r="AF198" s="76"/>
      <c r="AG198" s="76"/>
      <c r="AH198" s="85"/>
      <c r="AI198" s="76"/>
      <c r="AJ198" s="76"/>
      <c r="AK198" s="82"/>
      <c r="AL198" s="82"/>
      <c r="AM198" s="80"/>
    </row>
    <row r="199" spans="1:39" ht="14.25" customHeight="1" x14ac:dyDescent="0.3">
      <c r="A199" s="76"/>
      <c r="B199" s="76"/>
      <c r="C199" s="76"/>
      <c r="D199" s="77"/>
      <c r="E199" s="69" t="str">
        <f t="shared" ca="1" si="2"/>
        <v/>
      </c>
      <c r="F199" s="82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76"/>
      <c r="U199" s="80"/>
      <c r="V199" s="80"/>
      <c r="W199" s="80"/>
      <c r="X199" s="80"/>
      <c r="Y199" s="80"/>
      <c r="Z199" s="80"/>
      <c r="AA199" s="80"/>
      <c r="AB199" s="80"/>
      <c r="AC199" s="80"/>
      <c r="AD199" s="82"/>
      <c r="AE199" s="80"/>
      <c r="AF199" s="76"/>
      <c r="AG199" s="76"/>
      <c r="AH199" s="85"/>
      <c r="AI199" s="76"/>
      <c r="AJ199" s="76"/>
      <c r="AK199" s="82"/>
      <c r="AL199" s="82"/>
      <c r="AM199" s="80"/>
    </row>
    <row r="200" spans="1:39" ht="14.25" customHeight="1" x14ac:dyDescent="0.3">
      <c r="A200" s="76"/>
      <c r="B200" s="76"/>
      <c r="C200" s="76"/>
      <c r="D200" s="77"/>
      <c r="E200" s="69" t="str">
        <f t="shared" ca="1" si="2"/>
        <v/>
      </c>
      <c r="F200" s="82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76"/>
      <c r="U200" s="80"/>
      <c r="V200" s="80"/>
      <c r="W200" s="80"/>
      <c r="X200" s="80"/>
      <c r="Y200" s="80"/>
      <c r="Z200" s="80"/>
      <c r="AA200" s="80"/>
      <c r="AB200" s="80"/>
      <c r="AC200" s="80"/>
      <c r="AD200" s="82"/>
      <c r="AE200" s="80"/>
      <c r="AF200" s="76"/>
      <c r="AG200" s="76"/>
      <c r="AH200" s="85"/>
      <c r="AI200" s="76"/>
      <c r="AJ200" s="76"/>
      <c r="AK200" s="82"/>
      <c r="AL200" s="82"/>
      <c r="AM200" s="80"/>
    </row>
    <row r="201" spans="1:39" ht="14.25" customHeight="1" x14ac:dyDescent="0.3">
      <c r="A201" s="76"/>
      <c r="B201" s="76"/>
      <c r="C201" s="76"/>
      <c r="D201" s="77"/>
      <c r="E201" s="69" t="str">
        <f t="shared" ref="E201:E264" ca="1" si="3">IF(D201="","",(INT((TODAY()-D201)/365.25)))</f>
        <v/>
      </c>
      <c r="F201" s="82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76"/>
      <c r="U201" s="80"/>
      <c r="V201" s="80"/>
      <c r="W201" s="80"/>
      <c r="X201" s="80"/>
      <c r="Y201" s="80"/>
      <c r="Z201" s="80"/>
      <c r="AA201" s="80"/>
      <c r="AB201" s="80"/>
      <c r="AC201" s="80"/>
      <c r="AD201" s="82"/>
      <c r="AE201" s="80"/>
      <c r="AF201" s="76"/>
      <c r="AG201" s="76"/>
      <c r="AH201" s="85"/>
      <c r="AI201" s="76"/>
      <c r="AJ201" s="76"/>
      <c r="AK201" s="82"/>
      <c r="AL201" s="82"/>
      <c r="AM201" s="80"/>
    </row>
    <row r="202" spans="1:39" ht="14.25" customHeight="1" x14ac:dyDescent="0.3">
      <c r="A202" s="76"/>
      <c r="B202" s="76"/>
      <c r="C202" s="76"/>
      <c r="D202" s="77"/>
      <c r="E202" s="69" t="str">
        <f t="shared" ca="1" si="3"/>
        <v/>
      </c>
      <c r="F202" s="82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76"/>
      <c r="U202" s="80"/>
      <c r="V202" s="80"/>
      <c r="W202" s="80"/>
      <c r="X202" s="80"/>
      <c r="Y202" s="80"/>
      <c r="Z202" s="80"/>
      <c r="AA202" s="80"/>
      <c r="AB202" s="80"/>
      <c r="AC202" s="80"/>
      <c r="AD202" s="82"/>
      <c r="AE202" s="80"/>
      <c r="AF202" s="76"/>
      <c r="AG202" s="76"/>
      <c r="AH202" s="85"/>
      <c r="AI202" s="76"/>
      <c r="AJ202" s="76"/>
      <c r="AK202" s="82"/>
      <c r="AL202" s="82"/>
      <c r="AM202" s="80"/>
    </row>
    <row r="203" spans="1:39" ht="14.25" customHeight="1" x14ac:dyDescent="0.3">
      <c r="A203" s="76"/>
      <c r="B203" s="76"/>
      <c r="C203" s="76"/>
      <c r="D203" s="77"/>
      <c r="E203" s="69" t="str">
        <f t="shared" ca="1" si="3"/>
        <v/>
      </c>
      <c r="F203" s="82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76"/>
      <c r="U203" s="80"/>
      <c r="V203" s="80"/>
      <c r="W203" s="80"/>
      <c r="X203" s="80"/>
      <c r="Y203" s="80"/>
      <c r="Z203" s="80"/>
      <c r="AA203" s="80"/>
      <c r="AB203" s="80"/>
      <c r="AC203" s="80"/>
      <c r="AD203" s="82"/>
      <c r="AE203" s="80"/>
      <c r="AF203" s="76"/>
      <c r="AG203" s="76"/>
      <c r="AH203" s="85"/>
      <c r="AI203" s="76"/>
      <c r="AJ203" s="76"/>
      <c r="AK203" s="82"/>
      <c r="AL203" s="82"/>
      <c r="AM203" s="80"/>
    </row>
    <row r="204" spans="1:39" ht="14.25" customHeight="1" x14ac:dyDescent="0.3">
      <c r="A204" s="76"/>
      <c r="B204" s="76"/>
      <c r="C204" s="76"/>
      <c r="D204" s="77"/>
      <c r="E204" s="69" t="str">
        <f t="shared" ca="1" si="3"/>
        <v/>
      </c>
      <c r="F204" s="82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76"/>
      <c r="U204" s="80"/>
      <c r="V204" s="80"/>
      <c r="W204" s="80"/>
      <c r="X204" s="80"/>
      <c r="Y204" s="80"/>
      <c r="Z204" s="80"/>
      <c r="AA204" s="80"/>
      <c r="AB204" s="80"/>
      <c r="AC204" s="80"/>
      <c r="AD204" s="82"/>
      <c r="AE204" s="80"/>
      <c r="AF204" s="76"/>
      <c r="AG204" s="76"/>
      <c r="AH204" s="85"/>
      <c r="AI204" s="76"/>
      <c r="AJ204" s="76"/>
      <c r="AK204" s="82"/>
      <c r="AL204" s="82"/>
      <c r="AM204" s="80"/>
    </row>
    <row r="205" spans="1:39" ht="14.25" customHeight="1" x14ac:dyDescent="0.3">
      <c r="A205" s="76"/>
      <c r="B205" s="76"/>
      <c r="C205" s="76"/>
      <c r="D205" s="77"/>
      <c r="E205" s="69" t="str">
        <f t="shared" ca="1" si="3"/>
        <v/>
      </c>
      <c r="F205" s="82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76"/>
      <c r="U205" s="80"/>
      <c r="V205" s="80"/>
      <c r="W205" s="80"/>
      <c r="X205" s="80"/>
      <c r="Y205" s="80"/>
      <c r="Z205" s="80"/>
      <c r="AA205" s="80"/>
      <c r="AB205" s="80"/>
      <c r="AC205" s="80"/>
      <c r="AD205" s="82"/>
      <c r="AE205" s="80"/>
      <c r="AF205" s="76"/>
      <c r="AG205" s="76"/>
      <c r="AH205" s="85"/>
      <c r="AI205" s="76"/>
      <c r="AJ205" s="76"/>
      <c r="AK205" s="82"/>
      <c r="AL205" s="82"/>
      <c r="AM205" s="80"/>
    </row>
    <row r="206" spans="1:39" ht="14.25" customHeight="1" x14ac:dyDescent="0.3">
      <c r="A206" s="76"/>
      <c r="B206" s="76"/>
      <c r="C206" s="76"/>
      <c r="D206" s="77"/>
      <c r="E206" s="69" t="str">
        <f t="shared" ca="1" si="3"/>
        <v/>
      </c>
      <c r="F206" s="82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76"/>
      <c r="U206" s="80"/>
      <c r="V206" s="80"/>
      <c r="W206" s="80"/>
      <c r="X206" s="80"/>
      <c r="Y206" s="80"/>
      <c r="Z206" s="80"/>
      <c r="AA206" s="80"/>
      <c r="AB206" s="80"/>
      <c r="AC206" s="80"/>
      <c r="AD206" s="82"/>
      <c r="AE206" s="80"/>
      <c r="AF206" s="76"/>
      <c r="AG206" s="76"/>
      <c r="AH206" s="85"/>
      <c r="AI206" s="76"/>
      <c r="AJ206" s="76"/>
      <c r="AK206" s="82"/>
      <c r="AL206" s="82"/>
      <c r="AM206" s="80"/>
    </row>
    <row r="207" spans="1:39" ht="14.25" customHeight="1" x14ac:dyDescent="0.3">
      <c r="A207" s="76"/>
      <c r="B207" s="76"/>
      <c r="C207" s="76"/>
      <c r="D207" s="77"/>
      <c r="E207" s="69" t="str">
        <f t="shared" ca="1" si="3"/>
        <v/>
      </c>
      <c r="F207" s="82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76"/>
      <c r="U207" s="80"/>
      <c r="V207" s="80"/>
      <c r="W207" s="80"/>
      <c r="X207" s="80"/>
      <c r="Y207" s="80"/>
      <c r="Z207" s="80"/>
      <c r="AA207" s="80"/>
      <c r="AB207" s="80"/>
      <c r="AC207" s="80"/>
      <c r="AD207" s="82"/>
      <c r="AE207" s="80"/>
      <c r="AF207" s="76"/>
      <c r="AG207" s="76"/>
      <c r="AH207" s="85"/>
      <c r="AI207" s="76"/>
      <c r="AJ207" s="76"/>
      <c r="AK207" s="82"/>
      <c r="AL207" s="82"/>
      <c r="AM207" s="80"/>
    </row>
    <row r="208" spans="1:39" ht="14.25" customHeight="1" x14ac:dyDescent="0.3">
      <c r="A208" s="76"/>
      <c r="B208" s="76"/>
      <c r="C208" s="76"/>
      <c r="D208" s="77"/>
      <c r="E208" s="69" t="str">
        <f t="shared" ca="1" si="3"/>
        <v/>
      </c>
      <c r="F208" s="82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76"/>
      <c r="U208" s="80"/>
      <c r="V208" s="80"/>
      <c r="W208" s="80"/>
      <c r="X208" s="80"/>
      <c r="Y208" s="80"/>
      <c r="Z208" s="80"/>
      <c r="AA208" s="80"/>
      <c r="AB208" s="80"/>
      <c r="AC208" s="80"/>
      <c r="AD208" s="82"/>
      <c r="AE208" s="80"/>
      <c r="AF208" s="76"/>
      <c r="AG208" s="76"/>
      <c r="AH208" s="85"/>
      <c r="AI208" s="76"/>
      <c r="AJ208" s="76"/>
      <c r="AK208" s="82"/>
      <c r="AL208" s="82"/>
      <c r="AM208" s="80"/>
    </row>
    <row r="209" spans="1:39" ht="14.25" customHeight="1" x14ac:dyDescent="0.3">
      <c r="A209" s="76"/>
      <c r="B209" s="76"/>
      <c r="C209" s="76"/>
      <c r="D209" s="77"/>
      <c r="E209" s="69" t="str">
        <f t="shared" ca="1" si="3"/>
        <v/>
      </c>
      <c r="F209" s="82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76"/>
      <c r="U209" s="80"/>
      <c r="V209" s="80"/>
      <c r="W209" s="80"/>
      <c r="X209" s="80"/>
      <c r="Y209" s="80"/>
      <c r="Z209" s="80"/>
      <c r="AA209" s="80"/>
      <c r="AB209" s="80"/>
      <c r="AC209" s="80"/>
      <c r="AD209" s="82"/>
      <c r="AE209" s="80"/>
      <c r="AF209" s="76"/>
      <c r="AG209" s="76"/>
      <c r="AH209" s="85"/>
      <c r="AI209" s="76"/>
      <c r="AJ209" s="76"/>
      <c r="AK209" s="82"/>
      <c r="AL209" s="82"/>
      <c r="AM209" s="80"/>
    </row>
    <row r="210" spans="1:39" ht="14.25" customHeight="1" x14ac:dyDescent="0.3">
      <c r="A210" s="76"/>
      <c r="B210" s="76"/>
      <c r="C210" s="76"/>
      <c r="D210" s="77"/>
      <c r="E210" s="69" t="str">
        <f t="shared" ca="1" si="3"/>
        <v/>
      </c>
      <c r="F210" s="82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76"/>
      <c r="U210" s="80"/>
      <c r="V210" s="80"/>
      <c r="W210" s="80"/>
      <c r="X210" s="80"/>
      <c r="Y210" s="80"/>
      <c r="Z210" s="80"/>
      <c r="AA210" s="80"/>
      <c r="AB210" s="80"/>
      <c r="AC210" s="80"/>
      <c r="AD210" s="82"/>
      <c r="AE210" s="80"/>
      <c r="AF210" s="76"/>
      <c r="AG210" s="76"/>
      <c r="AH210" s="85"/>
      <c r="AI210" s="76"/>
      <c r="AJ210" s="76"/>
      <c r="AK210" s="82"/>
      <c r="AL210" s="82"/>
      <c r="AM210" s="80"/>
    </row>
    <row r="211" spans="1:39" ht="14.25" customHeight="1" x14ac:dyDescent="0.3">
      <c r="A211" s="76"/>
      <c r="B211" s="76"/>
      <c r="C211" s="76"/>
      <c r="D211" s="77"/>
      <c r="E211" s="69" t="str">
        <f t="shared" ca="1" si="3"/>
        <v/>
      </c>
      <c r="F211" s="82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76"/>
      <c r="U211" s="80"/>
      <c r="V211" s="80"/>
      <c r="W211" s="80"/>
      <c r="X211" s="80"/>
      <c r="Y211" s="80"/>
      <c r="Z211" s="80"/>
      <c r="AA211" s="80"/>
      <c r="AB211" s="80"/>
      <c r="AC211" s="80"/>
      <c r="AD211" s="82"/>
      <c r="AE211" s="80"/>
      <c r="AF211" s="76"/>
      <c r="AG211" s="76"/>
      <c r="AH211" s="85"/>
      <c r="AI211" s="76"/>
      <c r="AJ211" s="76"/>
      <c r="AK211" s="82"/>
      <c r="AL211" s="82"/>
      <c r="AM211" s="80"/>
    </row>
    <row r="212" spans="1:39" ht="14.25" customHeight="1" x14ac:dyDescent="0.3">
      <c r="A212" s="76"/>
      <c r="B212" s="76"/>
      <c r="C212" s="76"/>
      <c r="D212" s="77"/>
      <c r="E212" s="69" t="str">
        <f t="shared" ca="1" si="3"/>
        <v/>
      </c>
      <c r="F212" s="82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76"/>
      <c r="U212" s="80"/>
      <c r="V212" s="80"/>
      <c r="W212" s="80"/>
      <c r="X212" s="80"/>
      <c r="Y212" s="80"/>
      <c r="Z212" s="80"/>
      <c r="AA212" s="80"/>
      <c r="AB212" s="80"/>
      <c r="AC212" s="80"/>
      <c r="AD212" s="82"/>
      <c r="AE212" s="80"/>
      <c r="AF212" s="76"/>
      <c r="AG212" s="76"/>
      <c r="AH212" s="85"/>
      <c r="AI212" s="76"/>
      <c r="AJ212" s="76"/>
      <c r="AK212" s="82"/>
      <c r="AL212" s="82"/>
      <c r="AM212" s="80"/>
    </row>
    <row r="213" spans="1:39" ht="14.25" customHeight="1" x14ac:dyDescent="0.3">
      <c r="A213" s="76"/>
      <c r="B213" s="76"/>
      <c r="C213" s="76"/>
      <c r="D213" s="77"/>
      <c r="E213" s="69" t="str">
        <f t="shared" ca="1" si="3"/>
        <v/>
      </c>
      <c r="F213" s="82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76"/>
      <c r="U213" s="80"/>
      <c r="V213" s="80"/>
      <c r="W213" s="80"/>
      <c r="X213" s="80"/>
      <c r="Y213" s="80"/>
      <c r="Z213" s="80"/>
      <c r="AA213" s="80"/>
      <c r="AB213" s="80"/>
      <c r="AC213" s="80"/>
      <c r="AD213" s="82"/>
      <c r="AE213" s="80"/>
      <c r="AF213" s="76"/>
      <c r="AG213" s="76"/>
      <c r="AH213" s="85"/>
      <c r="AI213" s="76"/>
      <c r="AJ213" s="76"/>
      <c r="AK213" s="82"/>
      <c r="AL213" s="82"/>
      <c r="AM213" s="80"/>
    </row>
    <row r="214" spans="1:39" ht="14.25" customHeight="1" x14ac:dyDescent="0.3">
      <c r="A214" s="76"/>
      <c r="B214" s="76"/>
      <c r="C214" s="76"/>
      <c r="D214" s="77"/>
      <c r="E214" s="69" t="str">
        <f t="shared" ca="1" si="3"/>
        <v/>
      </c>
      <c r="F214" s="82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76"/>
      <c r="U214" s="80"/>
      <c r="V214" s="80"/>
      <c r="W214" s="80"/>
      <c r="X214" s="80"/>
      <c r="Y214" s="80"/>
      <c r="Z214" s="80"/>
      <c r="AA214" s="80"/>
      <c r="AB214" s="80"/>
      <c r="AC214" s="80"/>
      <c r="AD214" s="82"/>
      <c r="AE214" s="80"/>
      <c r="AF214" s="76"/>
      <c r="AG214" s="76"/>
      <c r="AH214" s="85"/>
      <c r="AI214" s="76"/>
      <c r="AJ214" s="76"/>
      <c r="AK214" s="82"/>
      <c r="AL214" s="82"/>
      <c r="AM214" s="80"/>
    </row>
    <row r="215" spans="1:39" ht="14.25" customHeight="1" x14ac:dyDescent="0.3">
      <c r="A215" s="76"/>
      <c r="B215" s="76"/>
      <c r="C215" s="76"/>
      <c r="D215" s="77"/>
      <c r="E215" s="69" t="str">
        <f t="shared" ca="1" si="3"/>
        <v/>
      </c>
      <c r="F215" s="82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76"/>
      <c r="U215" s="80"/>
      <c r="V215" s="80"/>
      <c r="W215" s="80"/>
      <c r="X215" s="80"/>
      <c r="Y215" s="80"/>
      <c r="Z215" s="80"/>
      <c r="AA215" s="80"/>
      <c r="AB215" s="80"/>
      <c r="AC215" s="80"/>
      <c r="AD215" s="82"/>
      <c r="AE215" s="80"/>
      <c r="AF215" s="76"/>
      <c r="AG215" s="76"/>
      <c r="AH215" s="85"/>
      <c r="AI215" s="76"/>
      <c r="AJ215" s="76"/>
      <c r="AK215" s="82"/>
      <c r="AL215" s="82"/>
      <c r="AM215" s="80"/>
    </row>
    <row r="216" spans="1:39" ht="14.25" customHeight="1" x14ac:dyDescent="0.3">
      <c r="A216" s="76"/>
      <c r="B216" s="76"/>
      <c r="C216" s="76"/>
      <c r="D216" s="77"/>
      <c r="E216" s="69" t="str">
        <f t="shared" ca="1" si="3"/>
        <v/>
      </c>
      <c r="F216" s="82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76"/>
      <c r="U216" s="80"/>
      <c r="V216" s="80"/>
      <c r="W216" s="80"/>
      <c r="X216" s="80"/>
      <c r="Y216" s="80"/>
      <c r="Z216" s="80"/>
      <c r="AA216" s="80"/>
      <c r="AB216" s="80"/>
      <c r="AC216" s="80"/>
      <c r="AD216" s="82"/>
      <c r="AE216" s="80"/>
      <c r="AF216" s="76"/>
      <c r="AG216" s="76"/>
      <c r="AH216" s="85"/>
      <c r="AI216" s="76"/>
      <c r="AJ216" s="76"/>
      <c r="AK216" s="82"/>
      <c r="AL216" s="82"/>
      <c r="AM216" s="80"/>
    </row>
    <row r="217" spans="1:39" ht="14.25" customHeight="1" x14ac:dyDescent="0.3">
      <c r="A217" s="76"/>
      <c r="B217" s="76"/>
      <c r="C217" s="76"/>
      <c r="D217" s="77"/>
      <c r="E217" s="69" t="str">
        <f t="shared" ca="1" si="3"/>
        <v/>
      </c>
      <c r="F217" s="82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76"/>
      <c r="U217" s="80"/>
      <c r="V217" s="80"/>
      <c r="W217" s="80"/>
      <c r="X217" s="80"/>
      <c r="Y217" s="80"/>
      <c r="Z217" s="80"/>
      <c r="AA217" s="80"/>
      <c r="AB217" s="80"/>
      <c r="AC217" s="80"/>
      <c r="AD217" s="82"/>
      <c r="AE217" s="80"/>
      <c r="AF217" s="76"/>
      <c r="AG217" s="76"/>
      <c r="AH217" s="85"/>
      <c r="AI217" s="76"/>
      <c r="AJ217" s="76"/>
      <c r="AK217" s="82"/>
      <c r="AL217" s="82"/>
      <c r="AM217" s="80"/>
    </row>
    <row r="218" spans="1:39" ht="14.25" customHeight="1" x14ac:dyDescent="0.3">
      <c r="A218" s="76"/>
      <c r="B218" s="76"/>
      <c r="C218" s="76"/>
      <c r="D218" s="77"/>
      <c r="E218" s="69" t="str">
        <f t="shared" ca="1" si="3"/>
        <v/>
      </c>
      <c r="F218" s="82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76"/>
      <c r="U218" s="80"/>
      <c r="V218" s="80"/>
      <c r="W218" s="80"/>
      <c r="X218" s="80"/>
      <c r="Y218" s="80"/>
      <c r="Z218" s="80"/>
      <c r="AA218" s="80"/>
      <c r="AB218" s="80"/>
      <c r="AC218" s="80"/>
      <c r="AD218" s="82"/>
      <c r="AE218" s="80"/>
      <c r="AF218" s="76"/>
      <c r="AG218" s="76"/>
      <c r="AH218" s="85"/>
      <c r="AI218" s="76"/>
      <c r="AJ218" s="76"/>
      <c r="AK218" s="82"/>
      <c r="AL218" s="82"/>
      <c r="AM218" s="80"/>
    </row>
    <row r="219" spans="1:39" ht="14.25" customHeight="1" x14ac:dyDescent="0.3">
      <c r="A219" s="76"/>
      <c r="B219" s="76"/>
      <c r="C219" s="76"/>
      <c r="D219" s="77"/>
      <c r="E219" s="69" t="str">
        <f t="shared" ca="1" si="3"/>
        <v/>
      </c>
      <c r="F219" s="82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76"/>
      <c r="U219" s="80"/>
      <c r="V219" s="80"/>
      <c r="W219" s="80"/>
      <c r="X219" s="80"/>
      <c r="Y219" s="80"/>
      <c r="Z219" s="80"/>
      <c r="AA219" s="80"/>
      <c r="AB219" s="80"/>
      <c r="AC219" s="80"/>
      <c r="AD219" s="82"/>
      <c r="AE219" s="80"/>
      <c r="AF219" s="76"/>
      <c r="AG219" s="76"/>
      <c r="AH219" s="85"/>
      <c r="AI219" s="76"/>
      <c r="AJ219" s="76"/>
      <c r="AK219" s="82"/>
      <c r="AL219" s="82"/>
      <c r="AM219" s="80"/>
    </row>
    <row r="220" spans="1:39" ht="14.25" customHeight="1" x14ac:dyDescent="0.3">
      <c r="A220" s="76"/>
      <c r="B220" s="76"/>
      <c r="C220" s="76"/>
      <c r="D220" s="77"/>
      <c r="E220" s="69" t="str">
        <f t="shared" ca="1" si="3"/>
        <v/>
      </c>
      <c r="F220" s="82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76"/>
      <c r="U220" s="80"/>
      <c r="V220" s="80"/>
      <c r="W220" s="80"/>
      <c r="X220" s="80"/>
      <c r="Y220" s="80"/>
      <c r="Z220" s="80"/>
      <c r="AA220" s="80"/>
      <c r="AB220" s="80"/>
      <c r="AC220" s="80"/>
      <c r="AD220" s="82"/>
      <c r="AE220" s="80"/>
      <c r="AF220" s="76"/>
      <c r="AG220" s="76"/>
      <c r="AH220" s="85"/>
      <c r="AI220" s="76"/>
      <c r="AJ220" s="76"/>
      <c r="AK220" s="82"/>
      <c r="AL220" s="82"/>
      <c r="AM220" s="80"/>
    </row>
    <row r="221" spans="1:39" ht="14.25" customHeight="1" x14ac:dyDescent="0.3">
      <c r="A221" s="76"/>
      <c r="B221" s="76"/>
      <c r="C221" s="76"/>
      <c r="D221" s="77"/>
      <c r="E221" s="69" t="str">
        <f t="shared" ca="1" si="3"/>
        <v/>
      </c>
      <c r="F221" s="82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76"/>
      <c r="U221" s="80"/>
      <c r="V221" s="80"/>
      <c r="W221" s="80"/>
      <c r="X221" s="80"/>
      <c r="Y221" s="80"/>
      <c r="Z221" s="80"/>
      <c r="AA221" s="80"/>
      <c r="AB221" s="80"/>
      <c r="AC221" s="80"/>
      <c r="AD221" s="82"/>
      <c r="AE221" s="80"/>
      <c r="AF221" s="76"/>
      <c r="AG221" s="76"/>
      <c r="AH221" s="85"/>
      <c r="AI221" s="76"/>
      <c r="AJ221" s="76"/>
      <c r="AK221" s="82"/>
      <c r="AL221" s="82"/>
      <c r="AM221" s="80"/>
    </row>
    <row r="222" spans="1:39" ht="14.25" customHeight="1" x14ac:dyDescent="0.3">
      <c r="A222" s="76"/>
      <c r="B222" s="76"/>
      <c r="C222" s="76"/>
      <c r="D222" s="77"/>
      <c r="E222" s="69" t="str">
        <f t="shared" ca="1" si="3"/>
        <v/>
      </c>
      <c r="F222" s="82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76"/>
      <c r="U222" s="80"/>
      <c r="V222" s="80"/>
      <c r="W222" s="80"/>
      <c r="X222" s="80"/>
      <c r="Y222" s="80"/>
      <c r="Z222" s="80"/>
      <c r="AA222" s="80"/>
      <c r="AB222" s="80"/>
      <c r="AC222" s="80"/>
      <c r="AD222" s="82"/>
      <c r="AE222" s="80"/>
      <c r="AF222" s="76"/>
      <c r="AG222" s="76"/>
      <c r="AH222" s="85"/>
      <c r="AI222" s="76"/>
      <c r="AJ222" s="76"/>
      <c r="AK222" s="82"/>
      <c r="AL222" s="82"/>
      <c r="AM222" s="80"/>
    </row>
    <row r="223" spans="1:39" ht="14.25" customHeight="1" x14ac:dyDescent="0.3">
      <c r="A223" s="76"/>
      <c r="B223" s="76"/>
      <c r="C223" s="76"/>
      <c r="D223" s="77"/>
      <c r="E223" s="69" t="str">
        <f t="shared" ca="1" si="3"/>
        <v/>
      </c>
      <c r="F223" s="82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76"/>
      <c r="U223" s="80"/>
      <c r="V223" s="80"/>
      <c r="W223" s="80"/>
      <c r="X223" s="80"/>
      <c r="Y223" s="80"/>
      <c r="Z223" s="80"/>
      <c r="AA223" s="80"/>
      <c r="AB223" s="80"/>
      <c r="AC223" s="80"/>
      <c r="AD223" s="82"/>
      <c r="AE223" s="80"/>
      <c r="AF223" s="76"/>
      <c r="AG223" s="76"/>
      <c r="AH223" s="85"/>
      <c r="AI223" s="76"/>
      <c r="AJ223" s="76"/>
      <c r="AK223" s="82"/>
      <c r="AL223" s="82"/>
      <c r="AM223" s="80"/>
    </row>
    <row r="224" spans="1:39" ht="14.25" customHeight="1" x14ac:dyDescent="0.3">
      <c r="A224" s="76"/>
      <c r="B224" s="76"/>
      <c r="C224" s="76"/>
      <c r="D224" s="77"/>
      <c r="E224" s="69" t="str">
        <f t="shared" ca="1" si="3"/>
        <v/>
      </c>
      <c r="F224" s="82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76"/>
      <c r="U224" s="80"/>
      <c r="V224" s="80"/>
      <c r="W224" s="80"/>
      <c r="X224" s="80"/>
      <c r="Y224" s="80"/>
      <c r="Z224" s="80"/>
      <c r="AA224" s="80"/>
      <c r="AB224" s="80"/>
      <c r="AC224" s="80"/>
      <c r="AD224" s="82"/>
      <c r="AE224" s="80"/>
      <c r="AF224" s="76"/>
      <c r="AG224" s="76"/>
      <c r="AH224" s="85"/>
      <c r="AI224" s="76"/>
      <c r="AJ224" s="76"/>
      <c r="AK224" s="82"/>
      <c r="AL224" s="82"/>
      <c r="AM224" s="80"/>
    </row>
    <row r="225" spans="1:39" ht="14.25" customHeight="1" x14ac:dyDescent="0.3">
      <c r="A225" s="76"/>
      <c r="B225" s="76"/>
      <c r="C225" s="76"/>
      <c r="D225" s="77"/>
      <c r="E225" s="69" t="str">
        <f t="shared" ca="1" si="3"/>
        <v/>
      </c>
      <c r="F225" s="82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76"/>
      <c r="U225" s="80"/>
      <c r="V225" s="80"/>
      <c r="W225" s="80"/>
      <c r="X225" s="80"/>
      <c r="Y225" s="80"/>
      <c r="Z225" s="80"/>
      <c r="AA225" s="80"/>
      <c r="AB225" s="80"/>
      <c r="AC225" s="80"/>
      <c r="AD225" s="82"/>
      <c r="AE225" s="80"/>
      <c r="AF225" s="76"/>
      <c r="AG225" s="76"/>
      <c r="AH225" s="85"/>
      <c r="AI225" s="76"/>
      <c r="AJ225" s="76"/>
      <c r="AK225" s="82"/>
      <c r="AL225" s="82"/>
      <c r="AM225" s="80"/>
    </row>
    <row r="226" spans="1:39" ht="14.25" customHeight="1" x14ac:dyDescent="0.3">
      <c r="A226" s="76"/>
      <c r="B226" s="76"/>
      <c r="C226" s="76"/>
      <c r="D226" s="77"/>
      <c r="E226" s="69" t="str">
        <f t="shared" ca="1" si="3"/>
        <v/>
      </c>
      <c r="F226" s="82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76"/>
      <c r="U226" s="80"/>
      <c r="V226" s="80"/>
      <c r="W226" s="80"/>
      <c r="X226" s="80"/>
      <c r="Y226" s="80"/>
      <c r="Z226" s="80"/>
      <c r="AA226" s="80"/>
      <c r="AB226" s="80"/>
      <c r="AC226" s="80"/>
      <c r="AD226" s="82"/>
      <c r="AE226" s="80"/>
      <c r="AF226" s="76"/>
      <c r="AG226" s="76"/>
      <c r="AH226" s="85"/>
      <c r="AI226" s="76"/>
      <c r="AJ226" s="76"/>
      <c r="AK226" s="82"/>
      <c r="AL226" s="82"/>
      <c r="AM226" s="80"/>
    </row>
    <row r="227" spans="1:39" ht="14.25" customHeight="1" x14ac:dyDescent="0.3">
      <c r="A227" s="76"/>
      <c r="B227" s="76"/>
      <c r="C227" s="76"/>
      <c r="D227" s="77"/>
      <c r="E227" s="69" t="str">
        <f t="shared" ca="1" si="3"/>
        <v/>
      </c>
      <c r="F227" s="82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76"/>
      <c r="U227" s="80"/>
      <c r="V227" s="80"/>
      <c r="W227" s="80"/>
      <c r="X227" s="80"/>
      <c r="Y227" s="80"/>
      <c r="Z227" s="80"/>
      <c r="AA227" s="80"/>
      <c r="AB227" s="80"/>
      <c r="AC227" s="80"/>
      <c r="AD227" s="82"/>
      <c r="AE227" s="80"/>
      <c r="AF227" s="76"/>
      <c r="AG227" s="76"/>
      <c r="AH227" s="85"/>
      <c r="AI227" s="76"/>
      <c r="AJ227" s="76"/>
      <c r="AK227" s="82"/>
      <c r="AL227" s="82"/>
      <c r="AM227" s="80"/>
    </row>
    <row r="228" spans="1:39" ht="14.25" customHeight="1" x14ac:dyDescent="0.3">
      <c r="A228" s="76"/>
      <c r="B228" s="76"/>
      <c r="C228" s="76"/>
      <c r="D228" s="77"/>
      <c r="E228" s="69" t="str">
        <f t="shared" ca="1" si="3"/>
        <v/>
      </c>
      <c r="F228" s="82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76"/>
      <c r="U228" s="80"/>
      <c r="V228" s="80"/>
      <c r="W228" s="80"/>
      <c r="X228" s="80"/>
      <c r="Y228" s="80"/>
      <c r="Z228" s="80"/>
      <c r="AA228" s="80"/>
      <c r="AB228" s="80"/>
      <c r="AC228" s="80"/>
      <c r="AD228" s="82"/>
      <c r="AE228" s="80"/>
      <c r="AF228" s="76"/>
      <c r="AG228" s="76"/>
      <c r="AH228" s="85"/>
      <c r="AI228" s="76"/>
      <c r="AJ228" s="76"/>
      <c r="AK228" s="82"/>
      <c r="AL228" s="82"/>
      <c r="AM228" s="80"/>
    </row>
    <row r="229" spans="1:39" ht="14.25" customHeight="1" x14ac:dyDescent="0.3">
      <c r="A229" s="76"/>
      <c r="B229" s="76"/>
      <c r="C229" s="76"/>
      <c r="D229" s="77"/>
      <c r="E229" s="69" t="str">
        <f t="shared" ca="1" si="3"/>
        <v/>
      </c>
      <c r="F229" s="82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76"/>
      <c r="U229" s="80"/>
      <c r="V229" s="80"/>
      <c r="W229" s="80"/>
      <c r="X229" s="80"/>
      <c r="Y229" s="80"/>
      <c r="Z229" s="80"/>
      <c r="AA229" s="80"/>
      <c r="AB229" s="80"/>
      <c r="AC229" s="80"/>
      <c r="AD229" s="82"/>
      <c r="AE229" s="80"/>
      <c r="AF229" s="76"/>
      <c r="AG229" s="76"/>
      <c r="AH229" s="85"/>
      <c r="AI229" s="76"/>
      <c r="AJ229" s="76"/>
      <c r="AK229" s="82"/>
      <c r="AL229" s="82"/>
      <c r="AM229" s="80"/>
    </row>
    <row r="230" spans="1:39" ht="14.25" customHeight="1" x14ac:dyDescent="0.3">
      <c r="A230" s="76"/>
      <c r="B230" s="76"/>
      <c r="C230" s="76"/>
      <c r="D230" s="77"/>
      <c r="E230" s="69" t="str">
        <f t="shared" ca="1" si="3"/>
        <v/>
      </c>
      <c r="F230" s="82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76"/>
      <c r="U230" s="80"/>
      <c r="V230" s="80"/>
      <c r="W230" s="80"/>
      <c r="X230" s="80"/>
      <c r="Y230" s="80"/>
      <c r="Z230" s="80"/>
      <c r="AA230" s="80"/>
      <c r="AB230" s="80"/>
      <c r="AC230" s="80"/>
      <c r="AD230" s="82"/>
      <c r="AE230" s="80"/>
      <c r="AF230" s="76"/>
      <c r="AG230" s="76"/>
      <c r="AH230" s="85"/>
      <c r="AI230" s="76"/>
      <c r="AJ230" s="76"/>
      <c r="AK230" s="82"/>
      <c r="AL230" s="82"/>
      <c r="AM230" s="80"/>
    </row>
    <row r="231" spans="1:39" ht="14.25" customHeight="1" x14ac:dyDescent="0.3">
      <c r="A231" s="76"/>
      <c r="B231" s="76"/>
      <c r="C231" s="76"/>
      <c r="D231" s="77"/>
      <c r="E231" s="69" t="str">
        <f t="shared" ca="1" si="3"/>
        <v/>
      </c>
      <c r="F231" s="82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76"/>
      <c r="U231" s="80"/>
      <c r="V231" s="80"/>
      <c r="W231" s="80"/>
      <c r="X231" s="80"/>
      <c r="Y231" s="80"/>
      <c r="Z231" s="80"/>
      <c r="AA231" s="80"/>
      <c r="AB231" s="80"/>
      <c r="AC231" s="80"/>
      <c r="AD231" s="82"/>
      <c r="AE231" s="80"/>
      <c r="AF231" s="76"/>
      <c r="AG231" s="76"/>
      <c r="AH231" s="85"/>
      <c r="AI231" s="76"/>
      <c r="AJ231" s="76"/>
      <c r="AK231" s="82"/>
      <c r="AL231" s="82"/>
      <c r="AM231" s="80"/>
    </row>
    <row r="232" spans="1:39" ht="14.25" customHeight="1" x14ac:dyDescent="0.3">
      <c r="A232" s="76"/>
      <c r="B232" s="76"/>
      <c r="C232" s="76"/>
      <c r="D232" s="77"/>
      <c r="E232" s="69" t="str">
        <f t="shared" ca="1" si="3"/>
        <v/>
      </c>
      <c r="F232" s="82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76"/>
      <c r="U232" s="80"/>
      <c r="V232" s="80"/>
      <c r="W232" s="80"/>
      <c r="X232" s="80"/>
      <c r="Y232" s="80"/>
      <c r="Z232" s="80"/>
      <c r="AA232" s="80"/>
      <c r="AB232" s="80"/>
      <c r="AC232" s="80"/>
      <c r="AD232" s="82"/>
      <c r="AE232" s="80"/>
      <c r="AF232" s="76"/>
      <c r="AG232" s="76"/>
      <c r="AH232" s="85"/>
      <c r="AI232" s="76"/>
      <c r="AJ232" s="76"/>
      <c r="AK232" s="82"/>
      <c r="AL232" s="82"/>
      <c r="AM232" s="80"/>
    </row>
    <row r="233" spans="1:39" ht="14.25" customHeight="1" x14ac:dyDescent="0.3">
      <c r="A233" s="76"/>
      <c r="B233" s="76"/>
      <c r="C233" s="76"/>
      <c r="D233" s="77"/>
      <c r="E233" s="69" t="str">
        <f t="shared" ca="1" si="3"/>
        <v/>
      </c>
      <c r="F233" s="82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76"/>
      <c r="U233" s="80"/>
      <c r="V233" s="80"/>
      <c r="W233" s="80"/>
      <c r="X233" s="80"/>
      <c r="Y233" s="80"/>
      <c r="Z233" s="80"/>
      <c r="AA233" s="80"/>
      <c r="AB233" s="80"/>
      <c r="AC233" s="80"/>
      <c r="AD233" s="82"/>
      <c r="AE233" s="80"/>
      <c r="AF233" s="76"/>
      <c r="AG233" s="76"/>
      <c r="AH233" s="85"/>
      <c r="AI233" s="76"/>
      <c r="AJ233" s="76"/>
      <c r="AK233" s="82"/>
      <c r="AL233" s="82"/>
      <c r="AM233" s="80"/>
    </row>
    <row r="234" spans="1:39" ht="14.25" customHeight="1" x14ac:dyDescent="0.3">
      <c r="A234" s="76"/>
      <c r="B234" s="76"/>
      <c r="C234" s="76"/>
      <c r="D234" s="77"/>
      <c r="E234" s="69" t="str">
        <f t="shared" ca="1" si="3"/>
        <v/>
      </c>
      <c r="F234" s="82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76"/>
      <c r="U234" s="80"/>
      <c r="V234" s="80"/>
      <c r="W234" s="80"/>
      <c r="X234" s="80"/>
      <c r="Y234" s="80"/>
      <c r="Z234" s="80"/>
      <c r="AA234" s="80"/>
      <c r="AB234" s="80"/>
      <c r="AC234" s="80"/>
      <c r="AD234" s="82"/>
      <c r="AE234" s="80"/>
      <c r="AF234" s="76"/>
      <c r="AG234" s="76"/>
      <c r="AH234" s="85"/>
      <c r="AI234" s="76"/>
      <c r="AJ234" s="76"/>
      <c r="AK234" s="82"/>
      <c r="AL234" s="82"/>
      <c r="AM234" s="80"/>
    </row>
    <row r="235" spans="1:39" ht="14.25" customHeight="1" x14ac:dyDescent="0.3">
      <c r="A235" s="76"/>
      <c r="B235" s="76"/>
      <c r="C235" s="76"/>
      <c r="D235" s="77"/>
      <c r="E235" s="69" t="str">
        <f t="shared" ca="1" si="3"/>
        <v/>
      </c>
      <c r="F235" s="82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76"/>
      <c r="U235" s="80"/>
      <c r="V235" s="80"/>
      <c r="W235" s="80"/>
      <c r="X235" s="80"/>
      <c r="Y235" s="80"/>
      <c r="Z235" s="80"/>
      <c r="AA235" s="80"/>
      <c r="AB235" s="80"/>
      <c r="AC235" s="80"/>
      <c r="AD235" s="82"/>
      <c r="AE235" s="80"/>
      <c r="AF235" s="76"/>
      <c r="AG235" s="76"/>
      <c r="AH235" s="85"/>
      <c r="AI235" s="76"/>
      <c r="AJ235" s="76"/>
      <c r="AK235" s="82"/>
      <c r="AL235" s="82"/>
      <c r="AM235" s="80"/>
    </row>
    <row r="236" spans="1:39" ht="14.25" customHeight="1" x14ac:dyDescent="0.3">
      <c r="A236" s="76"/>
      <c r="B236" s="76"/>
      <c r="C236" s="76"/>
      <c r="D236" s="77"/>
      <c r="E236" s="69" t="str">
        <f t="shared" ca="1" si="3"/>
        <v/>
      </c>
      <c r="F236" s="82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76"/>
      <c r="U236" s="80"/>
      <c r="V236" s="80"/>
      <c r="W236" s="80"/>
      <c r="X236" s="80"/>
      <c r="Y236" s="80"/>
      <c r="Z236" s="80"/>
      <c r="AA236" s="80"/>
      <c r="AB236" s="80"/>
      <c r="AC236" s="80"/>
      <c r="AD236" s="82"/>
      <c r="AE236" s="80"/>
      <c r="AF236" s="76"/>
      <c r="AG236" s="76"/>
      <c r="AH236" s="85"/>
      <c r="AI236" s="76"/>
      <c r="AJ236" s="76"/>
      <c r="AK236" s="82"/>
      <c r="AL236" s="82"/>
      <c r="AM236" s="80"/>
    </row>
    <row r="237" spans="1:39" ht="14.25" customHeight="1" x14ac:dyDescent="0.3">
      <c r="A237" s="76"/>
      <c r="B237" s="76"/>
      <c r="C237" s="76"/>
      <c r="D237" s="77"/>
      <c r="E237" s="69" t="str">
        <f t="shared" ca="1" si="3"/>
        <v/>
      </c>
      <c r="F237" s="82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76"/>
      <c r="U237" s="80"/>
      <c r="V237" s="80"/>
      <c r="W237" s="80"/>
      <c r="X237" s="80"/>
      <c r="Y237" s="80"/>
      <c r="Z237" s="80"/>
      <c r="AA237" s="80"/>
      <c r="AB237" s="80"/>
      <c r="AC237" s="80"/>
      <c r="AD237" s="82"/>
      <c r="AE237" s="80"/>
      <c r="AF237" s="76"/>
      <c r="AG237" s="76"/>
      <c r="AH237" s="85"/>
      <c r="AI237" s="76"/>
      <c r="AJ237" s="76"/>
      <c r="AK237" s="82"/>
      <c r="AL237" s="82"/>
      <c r="AM237" s="80"/>
    </row>
    <row r="238" spans="1:39" ht="14.25" customHeight="1" x14ac:dyDescent="0.3">
      <c r="A238" s="76"/>
      <c r="B238" s="76"/>
      <c r="C238" s="76"/>
      <c r="D238" s="77"/>
      <c r="E238" s="69" t="str">
        <f t="shared" ca="1" si="3"/>
        <v/>
      </c>
      <c r="F238" s="82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76"/>
      <c r="U238" s="80"/>
      <c r="V238" s="80"/>
      <c r="W238" s="80"/>
      <c r="X238" s="80"/>
      <c r="Y238" s="80"/>
      <c r="Z238" s="80"/>
      <c r="AA238" s="80"/>
      <c r="AB238" s="80"/>
      <c r="AC238" s="80"/>
      <c r="AD238" s="82"/>
      <c r="AE238" s="80"/>
      <c r="AF238" s="76"/>
      <c r="AG238" s="76"/>
      <c r="AH238" s="85"/>
      <c r="AI238" s="76"/>
      <c r="AJ238" s="76"/>
      <c r="AK238" s="82"/>
      <c r="AL238" s="82"/>
      <c r="AM238" s="80"/>
    </row>
    <row r="239" spans="1:39" ht="14.25" customHeight="1" x14ac:dyDescent="0.3">
      <c r="A239" s="76"/>
      <c r="B239" s="76"/>
      <c r="C239" s="76"/>
      <c r="D239" s="77"/>
      <c r="E239" s="69" t="str">
        <f t="shared" ca="1" si="3"/>
        <v/>
      </c>
      <c r="F239" s="82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76"/>
      <c r="U239" s="80"/>
      <c r="V239" s="80"/>
      <c r="W239" s="80"/>
      <c r="X239" s="80"/>
      <c r="Y239" s="80"/>
      <c r="Z239" s="80"/>
      <c r="AA239" s="80"/>
      <c r="AB239" s="80"/>
      <c r="AC239" s="80"/>
      <c r="AD239" s="82"/>
      <c r="AE239" s="80"/>
      <c r="AF239" s="76"/>
      <c r="AG239" s="76"/>
      <c r="AH239" s="85"/>
      <c r="AI239" s="76"/>
      <c r="AJ239" s="76"/>
      <c r="AK239" s="82"/>
      <c r="AL239" s="82"/>
      <c r="AM239" s="80"/>
    </row>
    <row r="240" spans="1:39" ht="14.25" customHeight="1" x14ac:dyDescent="0.3">
      <c r="A240" s="76"/>
      <c r="B240" s="76"/>
      <c r="C240" s="76"/>
      <c r="D240" s="77"/>
      <c r="E240" s="69" t="str">
        <f t="shared" ca="1" si="3"/>
        <v/>
      </c>
      <c r="F240" s="82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76"/>
      <c r="U240" s="80"/>
      <c r="V240" s="80"/>
      <c r="W240" s="80"/>
      <c r="X240" s="80"/>
      <c r="Y240" s="80"/>
      <c r="Z240" s="80"/>
      <c r="AA240" s="80"/>
      <c r="AB240" s="80"/>
      <c r="AC240" s="80"/>
      <c r="AD240" s="82"/>
      <c r="AE240" s="80"/>
      <c r="AF240" s="76"/>
      <c r="AG240" s="76"/>
      <c r="AH240" s="85"/>
      <c r="AI240" s="76"/>
      <c r="AJ240" s="76"/>
      <c r="AK240" s="82"/>
      <c r="AL240" s="82"/>
      <c r="AM240" s="80"/>
    </row>
    <row r="241" spans="1:39" ht="14.25" customHeight="1" x14ac:dyDescent="0.3">
      <c r="A241" s="76"/>
      <c r="B241" s="76"/>
      <c r="C241" s="76"/>
      <c r="D241" s="77"/>
      <c r="E241" s="69" t="str">
        <f t="shared" ca="1" si="3"/>
        <v/>
      </c>
      <c r="F241" s="82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76"/>
      <c r="U241" s="80"/>
      <c r="V241" s="80"/>
      <c r="W241" s="80"/>
      <c r="X241" s="80"/>
      <c r="Y241" s="80"/>
      <c r="Z241" s="80"/>
      <c r="AA241" s="80"/>
      <c r="AB241" s="80"/>
      <c r="AC241" s="80"/>
      <c r="AD241" s="82"/>
      <c r="AE241" s="80"/>
      <c r="AF241" s="76"/>
      <c r="AG241" s="76"/>
      <c r="AH241" s="85"/>
      <c r="AI241" s="76"/>
      <c r="AJ241" s="76"/>
      <c r="AK241" s="82"/>
      <c r="AL241" s="82"/>
      <c r="AM241" s="80"/>
    </row>
    <row r="242" spans="1:39" ht="14.25" customHeight="1" x14ac:dyDescent="0.3">
      <c r="A242" s="76"/>
      <c r="B242" s="76"/>
      <c r="C242" s="76"/>
      <c r="D242" s="77"/>
      <c r="E242" s="69" t="str">
        <f t="shared" ca="1" si="3"/>
        <v/>
      </c>
      <c r="F242" s="82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76"/>
      <c r="U242" s="80"/>
      <c r="V242" s="80"/>
      <c r="W242" s="80"/>
      <c r="X242" s="80"/>
      <c r="Y242" s="80"/>
      <c r="Z242" s="80"/>
      <c r="AA242" s="80"/>
      <c r="AB242" s="80"/>
      <c r="AC242" s="80"/>
      <c r="AD242" s="82"/>
      <c r="AE242" s="80"/>
      <c r="AF242" s="76"/>
      <c r="AG242" s="76"/>
      <c r="AH242" s="85"/>
      <c r="AI242" s="76"/>
      <c r="AJ242" s="76"/>
      <c r="AK242" s="82"/>
      <c r="AL242" s="82"/>
      <c r="AM242" s="80"/>
    </row>
    <row r="243" spans="1:39" ht="14.25" customHeight="1" x14ac:dyDescent="0.3">
      <c r="A243" s="76"/>
      <c r="B243" s="76"/>
      <c r="C243" s="76"/>
      <c r="D243" s="77"/>
      <c r="E243" s="69" t="str">
        <f t="shared" ca="1" si="3"/>
        <v/>
      </c>
      <c r="F243" s="82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76"/>
      <c r="U243" s="80"/>
      <c r="V243" s="80"/>
      <c r="W243" s="80"/>
      <c r="X243" s="80"/>
      <c r="Y243" s="80"/>
      <c r="Z243" s="80"/>
      <c r="AA243" s="80"/>
      <c r="AB243" s="80"/>
      <c r="AC243" s="80"/>
      <c r="AD243" s="82"/>
      <c r="AE243" s="80"/>
      <c r="AF243" s="76"/>
      <c r="AG243" s="76"/>
      <c r="AH243" s="85"/>
      <c r="AI243" s="76"/>
      <c r="AJ243" s="76"/>
      <c r="AK243" s="82"/>
      <c r="AL243" s="82"/>
      <c r="AM243" s="80"/>
    </row>
    <row r="244" spans="1:39" ht="14.25" customHeight="1" x14ac:dyDescent="0.3">
      <c r="A244" s="76"/>
      <c r="B244" s="76"/>
      <c r="C244" s="76"/>
      <c r="D244" s="77"/>
      <c r="E244" s="69" t="str">
        <f t="shared" ca="1" si="3"/>
        <v/>
      </c>
      <c r="F244" s="82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76"/>
      <c r="U244" s="80"/>
      <c r="V244" s="80"/>
      <c r="W244" s="80"/>
      <c r="X244" s="80"/>
      <c r="Y244" s="80"/>
      <c r="Z244" s="80"/>
      <c r="AA244" s="80"/>
      <c r="AB244" s="80"/>
      <c r="AC244" s="80"/>
      <c r="AD244" s="82"/>
      <c r="AE244" s="80"/>
      <c r="AF244" s="76"/>
      <c r="AG244" s="76"/>
      <c r="AH244" s="85"/>
      <c r="AI244" s="76"/>
      <c r="AJ244" s="76"/>
      <c r="AK244" s="82"/>
      <c r="AL244" s="82"/>
      <c r="AM244" s="80"/>
    </row>
    <row r="245" spans="1:39" ht="14.25" customHeight="1" x14ac:dyDescent="0.3">
      <c r="A245" s="76"/>
      <c r="B245" s="76"/>
      <c r="C245" s="76"/>
      <c r="D245" s="77"/>
      <c r="E245" s="69" t="str">
        <f t="shared" ca="1" si="3"/>
        <v/>
      </c>
      <c r="F245" s="82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76"/>
      <c r="U245" s="80"/>
      <c r="V245" s="80"/>
      <c r="W245" s="80"/>
      <c r="X245" s="80"/>
      <c r="Y245" s="80"/>
      <c r="Z245" s="80"/>
      <c r="AA245" s="80"/>
      <c r="AB245" s="80"/>
      <c r="AC245" s="80"/>
      <c r="AD245" s="82"/>
      <c r="AE245" s="80"/>
      <c r="AF245" s="76"/>
      <c r="AG245" s="76"/>
      <c r="AH245" s="85"/>
      <c r="AI245" s="76"/>
      <c r="AJ245" s="76"/>
      <c r="AK245" s="82"/>
      <c r="AL245" s="82"/>
      <c r="AM245" s="80"/>
    </row>
    <row r="246" spans="1:39" ht="14.25" customHeight="1" x14ac:dyDescent="0.3">
      <c r="A246" s="76"/>
      <c r="B246" s="76"/>
      <c r="C246" s="76"/>
      <c r="D246" s="77"/>
      <c r="E246" s="69" t="str">
        <f t="shared" ca="1" si="3"/>
        <v/>
      </c>
      <c r="F246" s="82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76"/>
      <c r="U246" s="80"/>
      <c r="V246" s="80"/>
      <c r="W246" s="80"/>
      <c r="X246" s="80"/>
      <c r="Y246" s="80"/>
      <c r="Z246" s="80"/>
      <c r="AA246" s="80"/>
      <c r="AB246" s="80"/>
      <c r="AC246" s="80"/>
      <c r="AD246" s="82"/>
      <c r="AE246" s="80"/>
      <c r="AF246" s="76"/>
      <c r="AG246" s="76"/>
      <c r="AH246" s="85"/>
      <c r="AI246" s="76"/>
      <c r="AJ246" s="76"/>
      <c r="AK246" s="82"/>
      <c r="AL246" s="82"/>
      <c r="AM246" s="80"/>
    </row>
    <row r="247" spans="1:39" ht="14.25" customHeight="1" x14ac:dyDescent="0.3">
      <c r="A247" s="76"/>
      <c r="B247" s="76"/>
      <c r="C247" s="76"/>
      <c r="D247" s="77"/>
      <c r="E247" s="69" t="str">
        <f t="shared" ca="1" si="3"/>
        <v/>
      </c>
      <c r="F247" s="82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76"/>
      <c r="U247" s="80"/>
      <c r="V247" s="80"/>
      <c r="W247" s="80"/>
      <c r="X247" s="80"/>
      <c r="Y247" s="80"/>
      <c r="Z247" s="80"/>
      <c r="AA247" s="80"/>
      <c r="AB247" s="80"/>
      <c r="AC247" s="80"/>
      <c r="AD247" s="82"/>
      <c r="AE247" s="80"/>
      <c r="AF247" s="76"/>
      <c r="AG247" s="76"/>
      <c r="AH247" s="85"/>
      <c r="AI247" s="76"/>
      <c r="AJ247" s="76"/>
      <c r="AK247" s="82"/>
      <c r="AL247" s="82"/>
      <c r="AM247" s="80"/>
    </row>
    <row r="248" spans="1:39" ht="14.25" customHeight="1" x14ac:dyDescent="0.3">
      <c r="A248" s="76"/>
      <c r="B248" s="76"/>
      <c r="C248" s="76"/>
      <c r="D248" s="77"/>
      <c r="E248" s="69" t="str">
        <f t="shared" ca="1" si="3"/>
        <v/>
      </c>
      <c r="F248" s="82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76"/>
      <c r="U248" s="80"/>
      <c r="V248" s="80"/>
      <c r="W248" s="80"/>
      <c r="X248" s="80"/>
      <c r="Y248" s="80"/>
      <c r="Z248" s="80"/>
      <c r="AA248" s="80"/>
      <c r="AB248" s="80"/>
      <c r="AC248" s="80"/>
      <c r="AD248" s="82"/>
      <c r="AE248" s="80"/>
      <c r="AF248" s="76"/>
      <c r="AG248" s="76"/>
      <c r="AH248" s="85"/>
      <c r="AI248" s="76"/>
      <c r="AJ248" s="76"/>
      <c r="AK248" s="82"/>
      <c r="AL248" s="82"/>
      <c r="AM248" s="80"/>
    </row>
    <row r="249" spans="1:39" ht="14.25" customHeight="1" x14ac:dyDescent="0.3">
      <c r="A249" s="76"/>
      <c r="B249" s="76"/>
      <c r="C249" s="76"/>
      <c r="D249" s="77"/>
      <c r="E249" s="69" t="str">
        <f t="shared" ca="1" si="3"/>
        <v/>
      </c>
      <c r="F249" s="82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76"/>
      <c r="U249" s="80"/>
      <c r="V249" s="80"/>
      <c r="W249" s="80"/>
      <c r="X249" s="80"/>
      <c r="Y249" s="80"/>
      <c r="Z249" s="80"/>
      <c r="AA249" s="80"/>
      <c r="AB249" s="80"/>
      <c r="AC249" s="80"/>
      <c r="AD249" s="82"/>
      <c r="AE249" s="80"/>
      <c r="AF249" s="76"/>
      <c r="AG249" s="76"/>
      <c r="AH249" s="85"/>
      <c r="AI249" s="76"/>
      <c r="AJ249" s="76"/>
      <c r="AK249" s="82"/>
      <c r="AL249" s="82"/>
      <c r="AM249" s="80"/>
    </row>
    <row r="250" spans="1:39" ht="14.25" customHeight="1" x14ac:dyDescent="0.3">
      <c r="A250" s="76"/>
      <c r="B250" s="76"/>
      <c r="C250" s="76"/>
      <c r="D250" s="77"/>
      <c r="E250" s="69" t="str">
        <f t="shared" ca="1" si="3"/>
        <v/>
      </c>
      <c r="F250" s="82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76"/>
      <c r="U250" s="80"/>
      <c r="V250" s="80"/>
      <c r="W250" s="80"/>
      <c r="X250" s="80"/>
      <c r="Y250" s="80"/>
      <c r="Z250" s="80"/>
      <c r="AA250" s="80"/>
      <c r="AB250" s="80"/>
      <c r="AC250" s="80"/>
      <c r="AD250" s="82"/>
      <c r="AE250" s="80"/>
      <c r="AF250" s="76"/>
      <c r="AG250" s="76"/>
      <c r="AH250" s="85"/>
      <c r="AI250" s="76"/>
      <c r="AJ250" s="76"/>
      <c r="AK250" s="82"/>
      <c r="AL250" s="82"/>
      <c r="AM250" s="80"/>
    </row>
    <row r="251" spans="1:39" ht="14.25" customHeight="1" x14ac:dyDescent="0.3">
      <c r="A251" s="76"/>
      <c r="B251" s="76"/>
      <c r="C251" s="76"/>
      <c r="D251" s="77"/>
      <c r="E251" s="69" t="str">
        <f t="shared" ca="1" si="3"/>
        <v/>
      </c>
      <c r="F251" s="82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76"/>
      <c r="U251" s="80"/>
      <c r="V251" s="80"/>
      <c r="W251" s="80"/>
      <c r="X251" s="80"/>
      <c r="Y251" s="80"/>
      <c r="Z251" s="80"/>
      <c r="AA251" s="80"/>
      <c r="AB251" s="80"/>
      <c r="AC251" s="80"/>
      <c r="AD251" s="82"/>
      <c r="AE251" s="80"/>
      <c r="AF251" s="76"/>
      <c r="AG251" s="76"/>
      <c r="AH251" s="85"/>
      <c r="AI251" s="76"/>
      <c r="AJ251" s="76"/>
      <c r="AK251" s="82"/>
      <c r="AL251" s="82"/>
      <c r="AM251" s="80"/>
    </row>
    <row r="252" spans="1:39" ht="14.25" customHeight="1" x14ac:dyDescent="0.3">
      <c r="A252" s="76"/>
      <c r="B252" s="76"/>
      <c r="C252" s="76"/>
      <c r="D252" s="77"/>
      <c r="E252" s="69" t="str">
        <f t="shared" ca="1" si="3"/>
        <v/>
      </c>
      <c r="F252" s="82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76"/>
      <c r="U252" s="80"/>
      <c r="V252" s="80"/>
      <c r="W252" s="80"/>
      <c r="X252" s="80"/>
      <c r="Y252" s="80"/>
      <c r="Z252" s="80"/>
      <c r="AA252" s="80"/>
      <c r="AB252" s="80"/>
      <c r="AC252" s="80"/>
      <c r="AD252" s="82"/>
      <c r="AE252" s="80"/>
      <c r="AF252" s="76"/>
      <c r="AG252" s="76"/>
      <c r="AH252" s="85"/>
      <c r="AI252" s="76"/>
      <c r="AJ252" s="76"/>
      <c r="AK252" s="82"/>
      <c r="AL252" s="82"/>
      <c r="AM252" s="80"/>
    </row>
    <row r="253" spans="1:39" ht="14.25" customHeight="1" x14ac:dyDescent="0.3">
      <c r="A253" s="76"/>
      <c r="B253" s="76"/>
      <c r="C253" s="76"/>
      <c r="D253" s="77"/>
      <c r="E253" s="69" t="str">
        <f t="shared" ca="1" si="3"/>
        <v/>
      </c>
      <c r="F253" s="82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76"/>
      <c r="U253" s="80"/>
      <c r="V253" s="80"/>
      <c r="W253" s="80"/>
      <c r="X253" s="80"/>
      <c r="Y253" s="80"/>
      <c r="Z253" s="80"/>
      <c r="AA253" s="80"/>
      <c r="AB253" s="80"/>
      <c r="AC253" s="80"/>
      <c r="AD253" s="82"/>
      <c r="AE253" s="80"/>
      <c r="AF253" s="76"/>
      <c r="AG253" s="76"/>
      <c r="AH253" s="85"/>
      <c r="AI253" s="76"/>
      <c r="AJ253" s="76"/>
      <c r="AK253" s="82"/>
      <c r="AL253" s="82"/>
      <c r="AM253" s="80"/>
    </row>
    <row r="254" spans="1:39" ht="14.25" customHeight="1" x14ac:dyDescent="0.3">
      <c r="A254" s="76"/>
      <c r="B254" s="76"/>
      <c r="C254" s="76"/>
      <c r="D254" s="77"/>
      <c r="E254" s="69" t="str">
        <f t="shared" ca="1" si="3"/>
        <v/>
      </c>
      <c r="F254" s="82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76"/>
      <c r="U254" s="80"/>
      <c r="V254" s="80"/>
      <c r="W254" s="80"/>
      <c r="X254" s="80"/>
      <c r="Y254" s="80"/>
      <c r="Z254" s="80"/>
      <c r="AA254" s="80"/>
      <c r="AB254" s="80"/>
      <c r="AC254" s="80"/>
      <c r="AD254" s="82"/>
      <c r="AE254" s="80"/>
      <c r="AF254" s="76"/>
      <c r="AG254" s="76"/>
      <c r="AH254" s="85"/>
      <c r="AI254" s="76"/>
      <c r="AJ254" s="76"/>
      <c r="AK254" s="82"/>
      <c r="AL254" s="82"/>
      <c r="AM254" s="80"/>
    </row>
    <row r="255" spans="1:39" ht="14.25" customHeight="1" x14ac:dyDescent="0.3">
      <c r="A255" s="76"/>
      <c r="B255" s="76"/>
      <c r="C255" s="76"/>
      <c r="D255" s="77"/>
      <c r="E255" s="69" t="str">
        <f t="shared" ca="1" si="3"/>
        <v/>
      </c>
      <c r="F255" s="82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76"/>
      <c r="U255" s="80"/>
      <c r="V255" s="80"/>
      <c r="W255" s="80"/>
      <c r="X255" s="80"/>
      <c r="Y255" s="80"/>
      <c r="Z255" s="80"/>
      <c r="AA255" s="80"/>
      <c r="AB255" s="80"/>
      <c r="AC255" s="80"/>
      <c r="AD255" s="82"/>
      <c r="AE255" s="80"/>
      <c r="AF255" s="76"/>
      <c r="AG255" s="76"/>
      <c r="AH255" s="85"/>
      <c r="AI255" s="76"/>
      <c r="AJ255" s="76"/>
      <c r="AK255" s="82"/>
      <c r="AL255" s="82"/>
      <c r="AM255" s="80"/>
    </row>
    <row r="256" spans="1:39" ht="14.25" customHeight="1" x14ac:dyDescent="0.3">
      <c r="A256" s="76"/>
      <c r="B256" s="76"/>
      <c r="C256" s="76"/>
      <c r="D256" s="77"/>
      <c r="E256" s="69" t="str">
        <f t="shared" ca="1" si="3"/>
        <v/>
      </c>
      <c r="F256" s="82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76"/>
      <c r="U256" s="80"/>
      <c r="V256" s="80"/>
      <c r="W256" s="80"/>
      <c r="X256" s="80"/>
      <c r="Y256" s="80"/>
      <c r="Z256" s="80"/>
      <c r="AA256" s="80"/>
      <c r="AB256" s="80"/>
      <c r="AC256" s="80"/>
      <c r="AD256" s="82"/>
      <c r="AE256" s="80"/>
      <c r="AF256" s="76"/>
      <c r="AG256" s="76"/>
      <c r="AH256" s="85"/>
      <c r="AI256" s="76"/>
      <c r="AJ256" s="76"/>
      <c r="AK256" s="82"/>
      <c r="AL256" s="82"/>
      <c r="AM256" s="80"/>
    </row>
    <row r="257" spans="1:39" ht="14.25" customHeight="1" x14ac:dyDescent="0.3">
      <c r="A257" s="76"/>
      <c r="B257" s="76"/>
      <c r="C257" s="76"/>
      <c r="D257" s="77"/>
      <c r="E257" s="69" t="str">
        <f t="shared" ca="1" si="3"/>
        <v/>
      </c>
      <c r="F257" s="82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76"/>
      <c r="U257" s="80"/>
      <c r="V257" s="80"/>
      <c r="W257" s="80"/>
      <c r="X257" s="80"/>
      <c r="Y257" s="80"/>
      <c r="Z257" s="80"/>
      <c r="AA257" s="80"/>
      <c r="AB257" s="80"/>
      <c r="AC257" s="80"/>
      <c r="AD257" s="82"/>
      <c r="AE257" s="80"/>
      <c r="AF257" s="76"/>
      <c r="AG257" s="76"/>
      <c r="AH257" s="85"/>
      <c r="AI257" s="76"/>
      <c r="AJ257" s="76"/>
      <c r="AK257" s="82"/>
      <c r="AL257" s="82"/>
      <c r="AM257" s="80"/>
    </row>
    <row r="258" spans="1:39" ht="14.25" customHeight="1" x14ac:dyDescent="0.3">
      <c r="A258" s="76"/>
      <c r="B258" s="76"/>
      <c r="C258" s="76"/>
      <c r="D258" s="77"/>
      <c r="E258" s="69" t="str">
        <f t="shared" ca="1" si="3"/>
        <v/>
      </c>
      <c r="F258" s="82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76"/>
      <c r="U258" s="80"/>
      <c r="V258" s="80"/>
      <c r="W258" s="80"/>
      <c r="X258" s="80"/>
      <c r="Y258" s="80"/>
      <c r="Z258" s="80"/>
      <c r="AA258" s="80"/>
      <c r="AB258" s="80"/>
      <c r="AC258" s="80"/>
      <c r="AD258" s="82"/>
      <c r="AE258" s="80"/>
      <c r="AF258" s="76"/>
      <c r="AG258" s="76"/>
      <c r="AH258" s="85"/>
      <c r="AI258" s="76"/>
      <c r="AJ258" s="76"/>
      <c r="AK258" s="82"/>
      <c r="AL258" s="82"/>
      <c r="AM258" s="80"/>
    </row>
    <row r="259" spans="1:39" ht="14.25" customHeight="1" x14ac:dyDescent="0.3">
      <c r="A259" s="76"/>
      <c r="B259" s="76"/>
      <c r="C259" s="76"/>
      <c r="D259" s="77"/>
      <c r="E259" s="69" t="str">
        <f t="shared" ca="1" si="3"/>
        <v/>
      </c>
      <c r="F259" s="82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76"/>
      <c r="U259" s="80"/>
      <c r="V259" s="80"/>
      <c r="W259" s="80"/>
      <c r="X259" s="80"/>
      <c r="Y259" s="80"/>
      <c r="Z259" s="80"/>
      <c r="AA259" s="80"/>
      <c r="AB259" s="80"/>
      <c r="AC259" s="80"/>
      <c r="AD259" s="82"/>
      <c r="AE259" s="80"/>
      <c r="AF259" s="76"/>
      <c r="AG259" s="76"/>
      <c r="AH259" s="85"/>
      <c r="AI259" s="76"/>
      <c r="AJ259" s="76"/>
      <c r="AK259" s="82"/>
      <c r="AL259" s="82"/>
      <c r="AM259" s="80"/>
    </row>
    <row r="260" spans="1:39" ht="14.25" customHeight="1" x14ac:dyDescent="0.3">
      <c r="A260" s="76"/>
      <c r="B260" s="76"/>
      <c r="C260" s="76"/>
      <c r="D260" s="77"/>
      <c r="E260" s="69" t="str">
        <f t="shared" ca="1" si="3"/>
        <v/>
      </c>
      <c r="F260" s="82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76"/>
      <c r="U260" s="80"/>
      <c r="V260" s="80"/>
      <c r="W260" s="80"/>
      <c r="X260" s="80"/>
      <c r="Y260" s="80"/>
      <c r="Z260" s="80"/>
      <c r="AA260" s="80"/>
      <c r="AB260" s="80"/>
      <c r="AC260" s="80"/>
      <c r="AD260" s="82"/>
      <c r="AE260" s="80"/>
      <c r="AF260" s="76"/>
      <c r="AG260" s="76"/>
      <c r="AH260" s="85"/>
      <c r="AI260" s="76"/>
      <c r="AJ260" s="76"/>
      <c r="AK260" s="82"/>
      <c r="AL260" s="82"/>
      <c r="AM260" s="80"/>
    </row>
    <row r="261" spans="1:39" ht="14.25" customHeight="1" x14ac:dyDescent="0.3">
      <c r="A261" s="76"/>
      <c r="B261" s="76"/>
      <c r="C261" s="76"/>
      <c r="D261" s="77"/>
      <c r="E261" s="69" t="str">
        <f t="shared" ca="1" si="3"/>
        <v/>
      </c>
      <c r="F261" s="82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76"/>
      <c r="U261" s="80"/>
      <c r="V261" s="80"/>
      <c r="W261" s="80"/>
      <c r="X261" s="80"/>
      <c r="Y261" s="80"/>
      <c r="Z261" s="80"/>
      <c r="AA261" s="80"/>
      <c r="AB261" s="80"/>
      <c r="AC261" s="80"/>
      <c r="AD261" s="82"/>
      <c r="AE261" s="80"/>
      <c r="AF261" s="76"/>
      <c r="AG261" s="76"/>
      <c r="AH261" s="85"/>
      <c r="AI261" s="76"/>
      <c r="AJ261" s="76"/>
      <c r="AK261" s="82"/>
      <c r="AL261" s="82"/>
      <c r="AM261" s="80"/>
    </row>
    <row r="262" spans="1:39" ht="14.25" customHeight="1" x14ac:dyDescent="0.3">
      <c r="A262" s="76"/>
      <c r="B262" s="76"/>
      <c r="C262" s="76"/>
      <c r="D262" s="77"/>
      <c r="E262" s="69" t="str">
        <f t="shared" ca="1" si="3"/>
        <v/>
      </c>
      <c r="F262" s="82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76"/>
      <c r="U262" s="80"/>
      <c r="V262" s="80"/>
      <c r="W262" s="80"/>
      <c r="X262" s="80"/>
      <c r="Y262" s="80"/>
      <c r="Z262" s="80"/>
      <c r="AA262" s="80"/>
      <c r="AB262" s="80"/>
      <c r="AC262" s="80"/>
      <c r="AD262" s="82"/>
      <c r="AE262" s="80"/>
      <c r="AF262" s="76"/>
      <c r="AG262" s="76"/>
      <c r="AH262" s="85"/>
      <c r="AI262" s="76"/>
      <c r="AJ262" s="76"/>
      <c r="AK262" s="82"/>
      <c r="AL262" s="82"/>
      <c r="AM262" s="80"/>
    </row>
    <row r="263" spans="1:39" ht="14.25" customHeight="1" x14ac:dyDescent="0.3">
      <c r="A263" s="76"/>
      <c r="B263" s="76"/>
      <c r="C263" s="76"/>
      <c r="D263" s="77"/>
      <c r="E263" s="69" t="str">
        <f t="shared" ca="1" si="3"/>
        <v/>
      </c>
      <c r="F263" s="82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76"/>
      <c r="U263" s="80"/>
      <c r="V263" s="80"/>
      <c r="W263" s="80"/>
      <c r="X263" s="80"/>
      <c r="Y263" s="80"/>
      <c r="Z263" s="80"/>
      <c r="AA263" s="80"/>
      <c r="AB263" s="80"/>
      <c r="AC263" s="80"/>
      <c r="AD263" s="82"/>
      <c r="AE263" s="80"/>
      <c r="AF263" s="76"/>
      <c r="AG263" s="76"/>
      <c r="AH263" s="85"/>
      <c r="AI263" s="76"/>
      <c r="AJ263" s="76"/>
      <c r="AK263" s="82"/>
      <c r="AL263" s="82"/>
      <c r="AM263" s="80"/>
    </row>
    <row r="264" spans="1:39" ht="14.25" customHeight="1" x14ac:dyDescent="0.3">
      <c r="A264" s="76"/>
      <c r="B264" s="76"/>
      <c r="C264" s="76"/>
      <c r="D264" s="77"/>
      <c r="E264" s="69" t="str">
        <f t="shared" ca="1" si="3"/>
        <v/>
      </c>
      <c r="F264" s="82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76"/>
      <c r="U264" s="80"/>
      <c r="V264" s="80"/>
      <c r="W264" s="80"/>
      <c r="X264" s="80"/>
      <c r="Y264" s="80"/>
      <c r="Z264" s="80"/>
      <c r="AA264" s="80"/>
      <c r="AB264" s="80"/>
      <c r="AC264" s="80"/>
      <c r="AD264" s="82"/>
      <c r="AE264" s="80"/>
      <c r="AF264" s="76"/>
      <c r="AG264" s="76"/>
      <c r="AH264" s="85"/>
      <c r="AI264" s="76"/>
      <c r="AJ264" s="76"/>
      <c r="AK264" s="82"/>
      <c r="AL264" s="82"/>
      <c r="AM264" s="80"/>
    </row>
    <row r="265" spans="1:39" ht="14.25" customHeight="1" x14ac:dyDescent="0.3">
      <c r="A265" s="76"/>
      <c r="B265" s="76"/>
      <c r="C265" s="76"/>
      <c r="D265" s="77"/>
      <c r="E265" s="69" t="str">
        <f t="shared" ref="E265:E328" ca="1" si="4">IF(D265="","",(INT((TODAY()-D265)/365.25)))</f>
        <v/>
      </c>
      <c r="F265" s="82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76"/>
      <c r="U265" s="80"/>
      <c r="V265" s="80"/>
      <c r="W265" s="80"/>
      <c r="X265" s="80"/>
      <c r="Y265" s="80"/>
      <c r="Z265" s="80"/>
      <c r="AA265" s="80"/>
      <c r="AB265" s="80"/>
      <c r="AC265" s="80"/>
      <c r="AD265" s="82"/>
      <c r="AE265" s="80"/>
      <c r="AF265" s="76"/>
      <c r="AG265" s="76"/>
      <c r="AH265" s="85"/>
      <c r="AI265" s="76"/>
      <c r="AJ265" s="76"/>
      <c r="AK265" s="82"/>
      <c r="AL265" s="82"/>
      <c r="AM265" s="80"/>
    </row>
    <row r="266" spans="1:39" ht="14.25" customHeight="1" x14ac:dyDescent="0.3">
      <c r="A266" s="76"/>
      <c r="B266" s="76"/>
      <c r="C266" s="76"/>
      <c r="D266" s="77"/>
      <c r="E266" s="69" t="str">
        <f t="shared" ca="1" si="4"/>
        <v/>
      </c>
      <c r="F266" s="82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76"/>
      <c r="U266" s="80"/>
      <c r="V266" s="80"/>
      <c r="W266" s="80"/>
      <c r="X266" s="80"/>
      <c r="Y266" s="80"/>
      <c r="Z266" s="80"/>
      <c r="AA266" s="80"/>
      <c r="AB266" s="80"/>
      <c r="AC266" s="80"/>
      <c r="AD266" s="82"/>
      <c r="AE266" s="80"/>
      <c r="AF266" s="76"/>
      <c r="AG266" s="76"/>
      <c r="AH266" s="85"/>
      <c r="AI266" s="76"/>
      <c r="AJ266" s="76"/>
      <c r="AK266" s="82"/>
      <c r="AL266" s="82"/>
      <c r="AM266" s="80"/>
    </row>
    <row r="267" spans="1:39" ht="14.25" customHeight="1" x14ac:dyDescent="0.3">
      <c r="A267" s="76"/>
      <c r="B267" s="76"/>
      <c r="C267" s="76"/>
      <c r="D267" s="77"/>
      <c r="E267" s="69" t="str">
        <f t="shared" ca="1" si="4"/>
        <v/>
      </c>
      <c r="F267" s="82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76"/>
      <c r="U267" s="80"/>
      <c r="V267" s="80"/>
      <c r="W267" s="80"/>
      <c r="X267" s="80"/>
      <c r="Y267" s="80"/>
      <c r="Z267" s="80"/>
      <c r="AA267" s="80"/>
      <c r="AB267" s="80"/>
      <c r="AC267" s="80"/>
      <c r="AD267" s="82"/>
      <c r="AE267" s="80"/>
      <c r="AF267" s="76"/>
      <c r="AG267" s="76"/>
      <c r="AH267" s="85"/>
      <c r="AI267" s="76"/>
      <c r="AJ267" s="76"/>
      <c r="AK267" s="82"/>
      <c r="AL267" s="82"/>
      <c r="AM267" s="80"/>
    </row>
    <row r="268" spans="1:39" ht="14.25" customHeight="1" x14ac:dyDescent="0.3">
      <c r="A268" s="76"/>
      <c r="B268" s="76"/>
      <c r="C268" s="76"/>
      <c r="D268" s="77"/>
      <c r="E268" s="69" t="str">
        <f t="shared" ca="1" si="4"/>
        <v/>
      </c>
      <c r="F268" s="82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76"/>
      <c r="U268" s="80"/>
      <c r="V268" s="80"/>
      <c r="W268" s="80"/>
      <c r="X268" s="80"/>
      <c r="Y268" s="80"/>
      <c r="Z268" s="80"/>
      <c r="AA268" s="80"/>
      <c r="AB268" s="80"/>
      <c r="AC268" s="80"/>
      <c r="AD268" s="82"/>
      <c r="AE268" s="80"/>
      <c r="AF268" s="76"/>
      <c r="AG268" s="76"/>
      <c r="AH268" s="85"/>
      <c r="AI268" s="76"/>
      <c r="AJ268" s="76"/>
      <c r="AK268" s="82"/>
      <c r="AL268" s="82"/>
      <c r="AM268" s="80"/>
    </row>
    <row r="269" spans="1:39" ht="14.25" customHeight="1" x14ac:dyDescent="0.3">
      <c r="A269" s="76"/>
      <c r="B269" s="76"/>
      <c r="C269" s="76"/>
      <c r="D269" s="77"/>
      <c r="E269" s="69" t="str">
        <f t="shared" ca="1" si="4"/>
        <v/>
      </c>
      <c r="F269" s="82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76"/>
      <c r="U269" s="80"/>
      <c r="V269" s="80"/>
      <c r="W269" s="80"/>
      <c r="X269" s="80"/>
      <c r="Y269" s="80"/>
      <c r="Z269" s="80"/>
      <c r="AA269" s="80"/>
      <c r="AB269" s="80"/>
      <c r="AC269" s="80"/>
      <c r="AD269" s="82"/>
      <c r="AE269" s="80"/>
      <c r="AF269" s="76"/>
      <c r="AG269" s="76"/>
      <c r="AH269" s="85"/>
      <c r="AI269" s="76"/>
      <c r="AJ269" s="76"/>
      <c r="AK269" s="82"/>
      <c r="AL269" s="82"/>
      <c r="AM269" s="80"/>
    </row>
    <row r="270" spans="1:39" ht="14.25" customHeight="1" x14ac:dyDescent="0.3">
      <c r="A270" s="76"/>
      <c r="B270" s="76"/>
      <c r="C270" s="76"/>
      <c r="D270" s="77"/>
      <c r="E270" s="69" t="str">
        <f t="shared" ca="1" si="4"/>
        <v/>
      </c>
      <c r="F270" s="82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76"/>
      <c r="U270" s="80"/>
      <c r="V270" s="80"/>
      <c r="W270" s="80"/>
      <c r="X270" s="80"/>
      <c r="Y270" s="80"/>
      <c r="Z270" s="80"/>
      <c r="AA270" s="80"/>
      <c r="AB270" s="80"/>
      <c r="AC270" s="80"/>
      <c r="AD270" s="82"/>
      <c r="AE270" s="80"/>
      <c r="AF270" s="76"/>
      <c r="AG270" s="76"/>
      <c r="AH270" s="85"/>
      <c r="AI270" s="76"/>
      <c r="AJ270" s="76"/>
      <c r="AK270" s="82"/>
      <c r="AL270" s="82"/>
      <c r="AM270" s="80"/>
    </row>
    <row r="271" spans="1:39" ht="14.25" customHeight="1" x14ac:dyDescent="0.3">
      <c r="A271" s="76"/>
      <c r="B271" s="76"/>
      <c r="C271" s="76"/>
      <c r="D271" s="77"/>
      <c r="E271" s="69" t="str">
        <f t="shared" ca="1" si="4"/>
        <v/>
      </c>
      <c r="F271" s="82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76"/>
      <c r="U271" s="80"/>
      <c r="V271" s="80"/>
      <c r="W271" s="80"/>
      <c r="X271" s="80"/>
      <c r="Y271" s="80"/>
      <c r="Z271" s="80"/>
      <c r="AA271" s="80"/>
      <c r="AB271" s="80"/>
      <c r="AC271" s="80"/>
      <c r="AD271" s="82"/>
      <c r="AE271" s="80"/>
      <c r="AF271" s="76"/>
      <c r="AG271" s="76"/>
      <c r="AH271" s="85"/>
      <c r="AI271" s="76"/>
      <c r="AJ271" s="76"/>
      <c r="AK271" s="82"/>
      <c r="AL271" s="82"/>
      <c r="AM271" s="80"/>
    </row>
    <row r="272" spans="1:39" ht="14.25" customHeight="1" x14ac:dyDescent="0.3">
      <c r="A272" s="76"/>
      <c r="B272" s="76"/>
      <c r="C272" s="76"/>
      <c r="D272" s="77"/>
      <c r="E272" s="69" t="str">
        <f t="shared" ca="1" si="4"/>
        <v/>
      </c>
      <c r="F272" s="82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76"/>
      <c r="U272" s="80"/>
      <c r="V272" s="80"/>
      <c r="W272" s="80"/>
      <c r="X272" s="80"/>
      <c r="Y272" s="80"/>
      <c r="Z272" s="80"/>
      <c r="AA272" s="80"/>
      <c r="AB272" s="80"/>
      <c r="AC272" s="80"/>
      <c r="AD272" s="82"/>
      <c r="AE272" s="80"/>
      <c r="AF272" s="76"/>
      <c r="AG272" s="76"/>
      <c r="AH272" s="85"/>
      <c r="AI272" s="76"/>
      <c r="AJ272" s="76"/>
      <c r="AK272" s="82"/>
      <c r="AL272" s="82"/>
      <c r="AM272" s="80"/>
    </row>
    <row r="273" spans="1:39" ht="14.25" customHeight="1" x14ac:dyDescent="0.3">
      <c r="A273" s="76"/>
      <c r="B273" s="76"/>
      <c r="C273" s="76"/>
      <c r="D273" s="77"/>
      <c r="E273" s="69" t="str">
        <f t="shared" ca="1" si="4"/>
        <v/>
      </c>
      <c r="F273" s="82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76"/>
      <c r="U273" s="80"/>
      <c r="V273" s="80"/>
      <c r="W273" s="80"/>
      <c r="X273" s="80"/>
      <c r="Y273" s="80"/>
      <c r="Z273" s="80"/>
      <c r="AA273" s="80"/>
      <c r="AB273" s="80"/>
      <c r="AC273" s="80"/>
      <c r="AD273" s="82"/>
      <c r="AE273" s="80"/>
      <c r="AF273" s="76"/>
      <c r="AG273" s="76"/>
      <c r="AH273" s="85"/>
      <c r="AI273" s="76"/>
      <c r="AJ273" s="76"/>
      <c r="AK273" s="82"/>
      <c r="AL273" s="82"/>
      <c r="AM273" s="80"/>
    </row>
    <row r="274" spans="1:39" ht="14.25" customHeight="1" x14ac:dyDescent="0.3">
      <c r="A274" s="76"/>
      <c r="B274" s="76"/>
      <c r="C274" s="76"/>
      <c r="D274" s="77"/>
      <c r="E274" s="69" t="str">
        <f t="shared" ca="1" si="4"/>
        <v/>
      </c>
      <c r="F274" s="82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76"/>
      <c r="U274" s="80"/>
      <c r="V274" s="80"/>
      <c r="W274" s="80"/>
      <c r="X274" s="80"/>
      <c r="Y274" s="80"/>
      <c r="Z274" s="80"/>
      <c r="AA274" s="80"/>
      <c r="AB274" s="80"/>
      <c r="AC274" s="80"/>
      <c r="AD274" s="82"/>
      <c r="AE274" s="80"/>
      <c r="AF274" s="76"/>
      <c r="AG274" s="76"/>
      <c r="AH274" s="85"/>
      <c r="AI274" s="76"/>
      <c r="AJ274" s="76"/>
      <c r="AK274" s="82"/>
      <c r="AL274" s="82"/>
      <c r="AM274" s="80"/>
    </row>
    <row r="275" spans="1:39" ht="14.25" customHeight="1" x14ac:dyDescent="0.3">
      <c r="A275" s="76"/>
      <c r="B275" s="76"/>
      <c r="C275" s="76"/>
      <c r="D275" s="77"/>
      <c r="E275" s="69" t="str">
        <f t="shared" ca="1" si="4"/>
        <v/>
      </c>
      <c r="F275" s="82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76"/>
      <c r="U275" s="80"/>
      <c r="V275" s="80"/>
      <c r="W275" s="80"/>
      <c r="X275" s="80"/>
      <c r="Y275" s="80"/>
      <c r="Z275" s="80"/>
      <c r="AA275" s="80"/>
      <c r="AB275" s="80"/>
      <c r="AC275" s="80"/>
      <c r="AD275" s="82"/>
      <c r="AE275" s="80"/>
      <c r="AF275" s="76"/>
      <c r="AG275" s="76"/>
      <c r="AH275" s="85"/>
      <c r="AI275" s="76"/>
      <c r="AJ275" s="76"/>
      <c r="AK275" s="82"/>
      <c r="AL275" s="82"/>
      <c r="AM275" s="80"/>
    </row>
    <row r="276" spans="1:39" ht="14.25" customHeight="1" x14ac:dyDescent="0.3">
      <c r="A276" s="76"/>
      <c r="B276" s="76"/>
      <c r="C276" s="76"/>
      <c r="D276" s="77"/>
      <c r="E276" s="69" t="str">
        <f t="shared" ca="1" si="4"/>
        <v/>
      </c>
      <c r="F276" s="82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76"/>
      <c r="U276" s="80"/>
      <c r="V276" s="80"/>
      <c r="W276" s="80"/>
      <c r="X276" s="80"/>
      <c r="Y276" s="80"/>
      <c r="Z276" s="80"/>
      <c r="AA276" s="80"/>
      <c r="AB276" s="80"/>
      <c r="AC276" s="80"/>
      <c r="AD276" s="82"/>
      <c r="AE276" s="80"/>
      <c r="AF276" s="76"/>
      <c r="AG276" s="76"/>
      <c r="AH276" s="85"/>
      <c r="AI276" s="76"/>
      <c r="AJ276" s="76"/>
      <c r="AK276" s="82"/>
      <c r="AL276" s="82"/>
      <c r="AM276" s="80"/>
    </row>
    <row r="277" spans="1:39" ht="14.25" customHeight="1" x14ac:dyDescent="0.3">
      <c r="A277" s="76"/>
      <c r="B277" s="76"/>
      <c r="C277" s="76"/>
      <c r="D277" s="77"/>
      <c r="E277" s="69" t="str">
        <f t="shared" ca="1" si="4"/>
        <v/>
      </c>
      <c r="F277" s="82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76"/>
      <c r="U277" s="80"/>
      <c r="V277" s="80"/>
      <c r="W277" s="80"/>
      <c r="X277" s="80"/>
      <c r="Y277" s="80"/>
      <c r="Z277" s="80"/>
      <c r="AA277" s="80"/>
      <c r="AB277" s="80"/>
      <c r="AC277" s="80"/>
      <c r="AD277" s="82"/>
      <c r="AE277" s="80"/>
      <c r="AF277" s="76"/>
      <c r="AG277" s="76"/>
      <c r="AH277" s="85"/>
      <c r="AI277" s="76"/>
      <c r="AJ277" s="76"/>
      <c r="AK277" s="82"/>
      <c r="AL277" s="82"/>
      <c r="AM277" s="80"/>
    </row>
    <row r="278" spans="1:39" ht="14.25" customHeight="1" x14ac:dyDescent="0.3">
      <c r="A278" s="76"/>
      <c r="B278" s="76"/>
      <c r="C278" s="76"/>
      <c r="D278" s="77"/>
      <c r="E278" s="69" t="str">
        <f t="shared" ca="1" si="4"/>
        <v/>
      </c>
      <c r="F278" s="82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76"/>
      <c r="U278" s="80"/>
      <c r="V278" s="80"/>
      <c r="W278" s="80"/>
      <c r="X278" s="80"/>
      <c r="Y278" s="80"/>
      <c r="Z278" s="80"/>
      <c r="AA278" s="80"/>
      <c r="AB278" s="80"/>
      <c r="AC278" s="80"/>
      <c r="AD278" s="82"/>
      <c r="AE278" s="80"/>
      <c r="AF278" s="76"/>
      <c r="AG278" s="76"/>
      <c r="AH278" s="85"/>
      <c r="AI278" s="76"/>
      <c r="AJ278" s="76"/>
      <c r="AK278" s="82"/>
      <c r="AL278" s="82"/>
      <c r="AM278" s="80"/>
    </row>
    <row r="279" spans="1:39" ht="14.25" customHeight="1" x14ac:dyDescent="0.3">
      <c r="A279" s="76"/>
      <c r="B279" s="76"/>
      <c r="C279" s="76"/>
      <c r="D279" s="77"/>
      <c r="E279" s="69" t="str">
        <f t="shared" ca="1" si="4"/>
        <v/>
      </c>
      <c r="F279" s="82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76"/>
      <c r="U279" s="80"/>
      <c r="V279" s="80"/>
      <c r="W279" s="80"/>
      <c r="X279" s="80"/>
      <c r="Y279" s="80"/>
      <c r="Z279" s="80"/>
      <c r="AA279" s="80"/>
      <c r="AB279" s="80"/>
      <c r="AC279" s="80"/>
      <c r="AD279" s="82"/>
      <c r="AE279" s="80"/>
      <c r="AF279" s="76"/>
      <c r="AG279" s="76"/>
      <c r="AH279" s="85"/>
      <c r="AI279" s="76"/>
      <c r="AJ279" s="76"/>
      <c r="AK279" s="82"/>
      <c r="AL279" s="82"/>
      <c r="AM279" s="80"/>
    </row>
    <row r="280" spans="1:39" ht="14.25" customHeight="1" x14ac:dyDescent="0.3">
      <c r="A280" s="76"/>
      <c r="B280" s="76"/>
      <c r="C280" s="76"/>
      <c r="D280" s="77"/>
      <c r="E280" s="69" t="str">
        <f t="shared" ca="1" si="4"/>
        <v/>
      </c>
      <c r="F280" s="82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76"/>
      <c r="U280" s="80"/>
      <c r="V280" s="80"/>
      <c r="W280" s="80"/>
      <c r="X280" s="80"/>
      <c r="Y280" s="80"/>
      <c r="Z280" s="80"/>
      <c r="AA280" s="80"/>
      <c r="AB280" s="80"/>
      <c r="AC280" s="80"/>
      <c r="AD280" s="82"/>
      <c r="AE280" s="80"/>
      <c r="AF280" s="76"/>
      <c r="AG280" s="76"/>
      <c r="AH280" s="85"/>
      <c r="AI280" s="76"/>
      <c r="AJ280" s="76"/>
      <c r="AK280" s="82"/>
      <c r="AL280" s="82"/>
      <c r="AM280" s="80"/>
    </row>
    <row r="281" spans="1:39" ht="14.25" customHeight="1" x14ac:dyDescent="0.3">
      <c r="A281" s="76"/>
      <c r="B281" s="76"/>
      <c r="C281" s="76"/>
      <c r="D281" s="77"/>
      <c r="E281" s="69" t="str">
        <f t="shared" ca="1" si="4"/>
        <v/>
      </c>
      <c r="F281" s="82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76"/>
      <c r="U281" s="80"/>
      <c r="V281" s="80"/>
      <c r="W281" s="80"/>
      <c r="X281" s="80"/>
      <c r="Y281" s="80"/>
      <c r="Z281" s="80"/>
      <c r="AA281" s="80"/>
      <c r="AB281" s="80"/>
      <c r="AC281" s="80"/>
      <c r="AD281" s="82"/>
      <c r="AE281" s="80"/>
      <c r="AF281" s="76"/>
      <c r="AG281" s="76"/>
      <c r="AH281" s="85"/>
      <c r="AI281" s="76"/>
      <c r="AJ281" s="76"/>
      <c r="AK281" s="82"/>
      <c r="AL281" s="82"/>
      <c r="AM281" s="80"/>
    </row>
    <row r="282" spans="1:39" ht="14.25" customHeight="1" x14ac:dyDescent="0.3">
      <c r="A282" s="76"/>
      <c r="B282" s="76"/>
      <c r="C282" s="76"/>
      <c r="D282" s="77"/>
      <c r="E282" s="69" t="str">
        <f t="shared" ca="1" si="4"/>
        <v/>
      </c>
      <c r="F282" s="82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76"/>
      <c r="U282" s="80"/>
      <c r="V282" s="80"/>
      <c r="W282" s="80"/>
      <c r="X282" s="80"/>
      <c r="Y282" s="80"/>
      <c r="Z282" s="80"/>
      <c r="AA282" s="80"/>
      <c r="AB282" s="80"/>
      <c r="AC282" s="80"/>
      <c r="AD282" s="82"/>
      <c r="AE282" s="80"/>
      <c r="AF282" s="76"/>
      <c r="AG282" s="76"/>
      <c r="AH282" s="85"/>
      <c r="AI282" s="76"/>
      <c r="AJ282" s="76"/>
      <c r="AK282" s="82"/>
      <c r="AL282" s="82"/>
      <c r="AM282" s="80"/>
    </row>
    <row r="283" spans="1:39" ht="14.25" customHeight="1" x14ac:dyDescent="0.3">
      <c r="A283" s="76"/>
      <c r="B283" s="76"/>
      <c r="C283" s="76"/>
      <c r="D283" s="77"/>
      <c r="E283" s="69" t="str">
        <f t="shared" ca="1" si="4"/>
        <v/>
      </c>
      <c r="F283" s="82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76"/>
      <c r="U283" s="80"/>
      <c r="V283" s="80"/>
      <c r="W283" s="80"/>
      <c r="X283" s="80"/>
      <c r="Y283" s="80"/>
      <c r="Z283" s="80"/>
      <c r="AA283" s="80"/>
      <c r="AB283" s="80"/>
      <c r="AC283" s="80"/>
      <c r="AD283" s="82"/>
      <c r="AE283" s="80"/>
      <c r="AF283" s="76"/>
      <c r="AG283" s="76"/>
      <c r="AH283" s="85"/>
      <c r="AI283" s="76"/>
      <c r="AJ283" s="76"/>
      <c r="AK283" s="82"/>
      <c r="AL283" s="82"/>
      <c r="AM283" s="80"/>
    </row>
    <row r="284" spans="1:39" ht="14.25" customHeight="1" x14ac:dyDescent="0.3">
      <c r="A284" s="76"/>
      <c r="B284" s="76"/>
      <c r="C284" s="76"/>
      <c r="D284" s="77"/>
      <c r="E284" s="69" t="str">
        <f t="shared" ca="1" si="4"/>
        <v/>
      </c>
      <c r="F284" s="82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76"/>
      <c r="U284" s="80"/>
      <c r="V284" s="80"/>
      <c r="W284" s="80"/>
      <c r="X284" s="80"/>
      <c r="Y284" s="80"/>
      <c r="Z284" s="80"/>
      <c r="AA284" s="80"/>
      <c r="AB284" s="80"/>
      <c r="AC284" s="80"/>
      <c r="AD284" s="82"/>
      <c r="AE284" s="80"/>
      <c r="AF284" s="76"/>
      <c r="AG284" s="76"/>
      <c r="AH284" s="85"/>
      <c r="AI284" s="76"/>
      <c r="AJ284" s="76"/>
      <c r="AK284" s="82"/>
      <c r="AL284" s="82"/>
      <c r="AM284" s="80"/>
    </row>
    <row r="285" spans="1:39" ht="14.25" customHeight="1" x14ac:dyDescent="0.3">
      <c r="A285" s="76"/>
      <c r="B285" s="76"/>
      <c r="C285" s="76"/>
      <c r="D285" s="77"/>
      <c r="E285" s="69" t="str">
        <f t="shared" ca="1" si="4"/>
        <v/>
      </c>
      <c r="F285" s="82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76"/>
      <c r="U285" s="80"/>
      <c r="V285" s="80"/>
      <c r="W285" s="80"/>
      <c r="X285" s="80"/>
      <c r="Y285" s="80"/>
      <c r="Z285" s="80"/>
      <c r="AA285" s="80"/>
      <c r="AB285" s="80"/>
      <c r="AC285" s="80"/>
      <c r="AD285" s="82"/>
      <c r="AE285" s="80"/>
      <c r="AF285" s="76"/>
      <c r="AG285" s="76"/>
      <c r="AH285" s="85"/>
      <c r="AI285" s="76"/>
      <c r="AJ285" s="76"/>
      <c r="AK285" s="82"/>
      <c r="AL285" s="82"/>
      <c r="AM285" s="80"/>
    </row>
    <row r="286" spans="1:39" ht="14.25" customHeight="1" x14ac:dyDescent="0.3">
      <c r="A286" s="76"/>
      <c r="B286" s="76"/>
      <c r="C286" s="76"/>
      <c r="D286" s="77"/>
      <c r="E286" s="69" t="str">
        <f t="shared" ca="1" si="4"/>
        <v/>
      </c>
      <c r="F286" s="82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76"/>
      <c r="U286" s="80"/>
      <c r="V286" s="80"/>
      <c r="W286" s="80"/>
      <c r="X286" s="80"/>
      <c r="Y286" s="80"/>
      <c r="Z286" s="80"/>
      <c r="AA286" s="80"/>
      <c r="AB286" s="80"/>
      <c r="AC286" s="80"/>
      <c r="AD286" s="82"/>
      <c r="AE286" s="80"/>
      <c r="AF286" s="76"/>
      <c r="AG286" s="76"/>
      <c r="AH286" s="85"/>
      <c r="AI286" s="76"/>
      <c r="AJ286" s="76"/>
      <c r="AK286" s="82"/>
      <c r="AL286" s="82"/>
      <c r="AM286" s="80"/>
    </row>
    <row r="287" spans="1:39" ht="14.25" customHeight="1" x14ac:dyDescent="0.3">
      <c r="A287" s="76"/>
      <c r="B287" s="76"/>
      <c r="C287" s="76"/>
      <c r="D287" s="77"/>
      <c r="E287" s="69" t="str">
        <f t="shared" ca="1" si="4"/>
        <v/>
      </c>
      <c r="F287" s="82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76"/>
      <c r="U287" s="80"/>
      <c r="V287" s="80"/>
      <c r="W287" s="80"/>
      <c r="X287" s="80"/>
      <c r="Y287" s="80"/>
      <c r="Z287" s="80"/>
      <c r="AA287" s="80"/>
      <c r="AB287" s="80"/>
      <c r="AC287" s="80"/>
      <c r="AD287" s="82"/>
      <c r="AE287" s="80"/>
      <c r="AF287" s="76"/>
      <c r="AG287" s="76"/>
      <c r="AH287" s="85"/>
      <c r="AI287" s="76"/>
      <c r="AJ287" s="76"/>
      <c r="AK287" s="82"/>
      <c r="AL287" s="82"/>
      <c r="AM287" s="80"/>
    </row>
    <row r="288" spans="1:39" ht="14.25" customHeight="1" x14ac:dyDescent="0.3">
      <c r="A288" s="76"/>
      <c r="B288" s="76"/>
      <c r="C288" s="76"/>
      <c r="D288" s="77"/>
      <c r="E288" s="69" t="str">
        <f t="shared" ca="1" si="4"/>
        <v/>
      </c>
      <c r="F288" s="82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76"/>
      <c r="U288" s="80"/>
      <c r="V288" s="80"/>
      <c r="W288" s="80"/>
      <c r="X288" s="80"/>
      <c r="Y288" s="80"/>
      <c r="Z288" s="80"/>
      <c r="AA288" s="80"/>
      <c r="AB288" s="80"/>
      <c r="AC288" s="80"/>
      <c r="AD288" s="82"/>
      <c r="AE288" s="80"/>
      <c r="AF288" s="76"/>
      <c r="AG288" s="76"/>
      <c r="AH288" s="85"/>
      <c r="AI288" s="76"/>
      <c r="AJ288" s="76"/>
      <c r="AK288" s="82"/>
      <c r="AL288" s="82"/>
      <c r="AM288" s="80"/>
    </row>
    <row r="289" spans="1:39" ht="14.25" customHeight="1" x14ac:dyDescent="0.3">
      <c r="A289" s="76"/>
      <c r="B289" s="76"/>
      <c r="C289" s="76"/>
      <c r="D289" s="77"/>
      <c r="E289" s="69" t="str">
        <f t="shared" ca="1" si="4"/>
        <v/>
      </c>
      <c r="F289" s="82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76"/>
      <c r="U289" s="80"/>
      <c r="V289" s="80"/>
      <c r="W289" s="80"/>
      <c r="X289" s="80"/>
      <c r="Y289" s="80"/>
      <c r="Z289" s="80"/>
      <c r="AA289" s="80"/>
      <c r="AB289" s="80"/>
      <c r="AC289" s="80"/>
      <c r="AD289" s="82"/>
      <c r="AE289" s="80"/>
      <c r="AF289" s="76"/>
      <c r="AG289" s="76"/>
      <c r="AH289" s="85"/>
      <c r="AI289" s="76"/>
      <c r="AJ289" s="76"/>
      <c r="AK289" s="82"/>
      <c r="AL289" s="82"/>
      <c r="AM289" s="80"/>
    </row>
    <row r="290" spans="1:39" ht="14.25" customHeight="1" x14ac:dyDescent="0.3">
      <c r="A290" s="76"/>
      <c r="B290" s="76"/>
      <c r="C290" s="76"/>
      <c r="D290" s="77"/>
      <c r="E290" s="69" t="str">
        <f t="shared" ca="1" si="4"/>
        <v/>
      </c>
      <c r="F290" s="82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76"/>
      <c r="U290" s="80"/>
      <c r="V290" s="80"/>
      <c r="W290" s="80"/>
      <c r="X290" s="80"/>
      <c r="Y290" s="80"/>
      <c r="Z290" s="80"/>
      <c r="AA290" s="80"/>
      <c r="AB290" s="80"/>
      <c r="AC290" s="80"/>
      <c r="AD290" s="82"/>
      <c r="AE290" s="80"/>
      <c r="AF290" s="76"/>
      <c r="AG290" s="76"/>
      <c r="AH290" s="85"/>
      <c r="AI290" s="76"/>
      <c r="AJ290" s="76"/>
      <c r="AK290" s="82"/>
      <c r="AL290" s="82"/>
      <c r="AM290" s="80"/>
    </row>
    <row r="291" spans="1:39" ht="14.25" customHeight="1" x14ac:dyDescent="0.3">
      <c r="A291" s="76"/>
      <c r="B291" s="76"/>
      <c r="C291" s="76"/>
      <c r="D291" s="77"/>
      <c r="E291" s="69" t="str">
        <f t="shared" ca="1" si="4"/>
        <v/>
      </c>
      <c r="F291" s="82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76"/>
      <c r="U291" s="80"/>
      <c r="V291" s="80"/>
      <c r="W291" s="80"/>
      <c r="X291" s="80"/>
      <c r="Y291" s="80"/>
      <c r="Z291" s="80"/>
      <c r="AA291" s="80"/>
      <c r="AB291" s="80"/>
      <c r="AC291" s="80"/>
      <c r="AD291" s="82"/>
      <c r="AE291" s="80"/>
      <c r="AF291" s="76"/>
      <c r="AG291" s="76"/>
      <c r="AH291" s="85"/>
      <c r="AI291" s="76"/>
      <c r="AJ291" s="76"/>
      <c r="AK291" s="82"/>
      <c r="AL291" s="82"/>
      <c r="AM291" s="80"/>
    </row>
    <row r="292" spans="1:39" ht="14.25" customHeight="1" x14ac:dyDescent="0.3">
      <c r="A292" s="76"/>
      <c r="B292" s="76"/>
      <c r="C292" s="76"/>
      <c r="D292" s="77"/>
      <c r="E292" s="69" t="str">
        <f t="shared" ca="1" si="4"/>
        <v/>
      </c>
      <c r="F292" s="82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76"/>
      <c r="U292" s="80"/>
      <c r="V292" s="80"/>
      <c r="W292" s="80"/>
      <c r="X292" s="80"/>
      <c r="Y292" s="80"/>
      <c r="Z292" s="80"/>
      <c r="AA292" s="80"/>
      <c r="AB292" s="80"/>
      <c r="AC292" s="80"/>
      <c r="AD292" s="82"/>
      <c r="AE292" s="80"/>
      <c r="AF292" s="76"/>
      <c r="AG292" s="76"/>
      <c r="AH292" s="85"/>
      <c r="AI292" s="76"/>
      <c r="AJ292" s="76"/>
      <c r="AK292" s="82"/>
      <c r="AL292" s="82"/>
      <c r="AM292" s="80"/>
    </row>
    <row r="293" spans="1:39" ht="14.25" customHeight="1" x14ac:dyDescent="0.3">
      <c r="A293" s="76"/>
      <c r="B293" s="76"/>
      <c r="C293" s="76"/>
      <c r="D293" s="77"/>
      <c r="E293" s="69" t="str">
        <f t="shared" ca="1" si="4"/>
        <v/>
      </c>
      <c r="F293" s="82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76"/>
      <c r="U293" s="80"/>
      <c r="V293" s="80"/>
      <c r="W293" s="80"/>
      <c r="X293" s="80"/>
      <c r="Y293" s="80"/>
      <c r="Z293" s="80"/>
      <c r="AA293" s="80"/>
      <c r="AB293" s="80"/>
      <c r="AC293" s="80"/>
      <c r="AD293" s="82"/>
      <c r="AE293" s="80"/>
      <c r="AF293" s="76"/>
      <c r="AG293" s="76"/>
      <c r="AH293" s="85"/>
      <c r="AI293" s="76"/>
      <c r="AJ293" s="76"/>
      <c r="AK293" s="82"/>
      <c r="AL293" s="82"/>
      <c r="AM293" s="80"/>
    </row>
    <row r="294" spans="1:39" ht="14.25" customHeight="1" x14ac:dyDescent="0.3">
      <c r="A294" s="76"/>
      <c r="B294" s="76"/>
      <c r="C294" s="76"/>
      <c r="D294" s="77"/>
      <c r="E294" s="69" t="str">
        <f t="shared" ca="1" si="4"/>
        <v/>
      </c>
      <c r="F294" s="82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76"/>
      <c r="U294" s="80"/>
      <c r="V294" s="80"/>
      <c r="W294" s="80"/>
      <c r="X294" s="80"/>
      <c r="Y294" s="80"/>
      <c r="Z294" s="80"/>
      <c r="AA294" s="80"/>
      <c r="AB294" s="80"/>
      <c r="AC294" s="80"/>
      <c r="AD294" s="82"/>
      <c r="AE294" s="80"/>
      <c r="AF294" s="76"/>
      <c r="AG294" s="76"/>
      <c r="AH294" s="85"/>
      <c r="AI294" s="76"/>
      <c r="AJ294" s="76"/>
      <c r="AK294" s="82"/>
      <c r="AL294" s="82"/>
      <c r="AM294" s="80"/>
    </row>
    <row r="295" spans="1:39" ht="14.25" customHeight="1" x14ac:dyDescent="0.3">
      <c r="A295" s="76"/>
      <c r="B295" s="76"/>
      <c r="C295" s="76"/>
      <c r="D295" s="77"/>
      <c r="E295" s="69" t="str">
        <f t="shared" ca="1" si="4"/>
        <v/>
      </c>
      <c r="F295" s="82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76"/>
      <c r="U295" s="80"/>
      <c r="V295" s="80"/>
      <c r="W295" s="80"/>
      <c r="X295" s="80"/>
      <c r="Y295" s="80"/>
      <c r="Z295" s="80"/>
      <c r="AA295" s="80"/>
      <c r="AB295" s="80"/>
      <c r="AC295" s="80"/>
      <c r="AD295" s="82"/>
      <c r="AE295" s="80"/>
      <c r="AF295" s="76"/>
      <c r="AG295" s="76"/>
      <c r="AH295" s="85"/>
      <c r="AI295" s="76"/>
      <c r="AJ295" s="76"/>
      <c r="AK295" s="82"/>
      <c r="AL295" s="82"/>
      <c r="AM295" s="80"/>
    </row>
    <row r="296" spans="1:39" ht="14.25" customHeight="1" x14ac:dyDescent="0.3">
      <c r="A296" s="76"/>
      <c r="B296" s="76"/>
      <c r="C296" s="76"/>
      <c r="D296" s="77"/>
      <c r="E296" s="69" t="str">
        <f t="shared" ca="1" si="4"/>
        <v/>
      </c>
      <c r="F296" s="82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76"/>
      <c r="U296" s="80"/>
      <c r="V296" s="80"/>
      <c r="W296" s="80"/>
      <c r="X296" s="80"/>
      <c r="Y296" s="80"/>
      <c r="Z296" s="80"/>
      <c r="AA296" s="80"/>
      <c r="AB296" s="80"/>
      <c r="AC296" s="80"/>
      <c r="AD296" s="82"/>
      <c r="AE296" s="80"/>
      <c r="AF296" s="76"/>
      <c r="AG296" s="76"/>
      <c r="AH296" s="85"/>
      <c r="AI296" s="76"/>
      <c r="AJ296" s="76"/>
      <c r="AK296" s="82"/>
      <c r="AL296" s="82"/>
      <c r="AM296" s="80"/>
    </row>
    <row r="297" spans="1:39" ht="14.25" customHeight="1" x14ac:dyDescent="0.3">
      <c r="A297" s="76"/>
      <c r="B297" s="76"/>
      <c r="C297" s="76"/>
      <c r="D297" s="77"/>
      <c r="E297" s="69" t="str">
        <f t="shared" ca="1" si="4"/>
        <v/>
      </c>
      <c r="F297" s="82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76"/>
      <c r="U297" s="80"/>
      <c r="V297" s="80"/>
      <c r="W297" s="80"/>
      <c r="X297" s="80"/>
      <c r="Y297" s="80"/>
      <c r="Z297" s="80"/>
      <c r="AA297" s="80"/>
      <c r="AB297" s="80"/>
      <c r="AC297" s="80"/>
      <c r="AD297" s="82"/>
      <c r="AE297" s="80"/>
      <c r="AF297" s="76"/>
      <c r="AG297" s="76"/>
      <c r="AH297" s="85"/>
      <c r="AI297" s="76"/>
      <c r="AJ297" s="76"/>
      <c r="AK297" s="82"/>
      <c r="AL297" s="82"/>
      <c r="AM297" s="80"/>
    </row>
    <row r="298" spans="1:39" ht="14.25" customHeight="1" x14ac:dyDescent="0.3">
      <c r="A298" s="76"/>
      <c r="B298" s="76"/>
      <c r="C298" s="76"/>
      <c r="D298" s="77"/>
      <c r="E298" s="69" t="str">
        <f t="shared" ca="1" si="4"/>
        <v/>
      </c>
      <c r="F298" s="82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76"/>
      <c r="U298" s="80"/>
      <c r="V298" s="80"/>
      <c r="W298" s="80"/>
      <c r="X298" s="80"/>
      <c r="Y298" s="80"/>
      <c r="Z298" s="80"/>
      <c r="AA298" s="80"/>
      <c r="AB298" s="80"/>
      <c r="AC298" s="80"/>
      <c r="AD298" s="82"/>
      <c r="AE298" s="80"/>
      <c r="AF298" s="76"/>
      <c r="AG298" s="76"/>
      <c r="AH298" s="85"/>
      <c r="AI298" s="76"/>
      <c r="AJ298" s="76"/>
      <c r="AK298" s="82"/>
      <c r="AL298" s="82"/>
      <c r="AM298" s="80"/>
    </row>
    <row r="299" spans="1:39" ht="14.25" customHeight="1" x14ac:dyDescent="0.3">
      <c r="A299" s="76"/>
      <c r="B299" s="76"/>
      <c r="C299" s="76"/>
      <c r="D299" s="77"/>
      <c r="E299" s="69" t="str">
        <f t="shared" ca="1" si="4"/>
        <v/>
      </c>
      <c r="F299" s="82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76"/>
      <c r="U299" s="80"/>
      <c r="V299" s="80"/>
      <c r="W299" s="80"/>
      <c r="X299" s="80"/>
      <c r="Y299" s="80"/>
      <c r="Z299" s="80"/>
      <c r="AA299" s="80"/>
      <c r="AB299" s="80"/>
      <c r="AC299" s="80"/>
      <c r="AD299" s="82"/>
      <c r="AE299" s="80"/>
      <c r="AF299" s="76"/>
      <c r="AG299" s="76"/>
      <c r="AH299" s="85"/>
      <c r="AI299" s="76"/>
      <c r="AJ299" s="76"/>
      <c r="AK299" s="82"/>
      <c r="AL299" s="82"/>
      <c r="AM299" s="80"/>
    </row>
    <row r="300" spans="1:39" ht="14.25" customHeight="1" x14ac:dyDescent="0.3">
      <c r="A300" s="76"/>
      <c r="B300" s="76"/>
      <c r="C300" s="76"/>
      <c r="D300" s="77"/>
      <c r="E300" s="69" t="str">
        <f t="shared" ca="1" si="4"/>
        <v/>
      </c>
      <c r="F300" s="82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76"/>
      <c r="U300" s="80"/>
      <c r="V300" s="80"/>
      <c r="W300" s="80"/>
      <c r="X300" s="80"/>
      <c r="Y300" s="80"/>
      <c r="Z300" s="80"/>
      <c r="AA300" s="80"/>
      <c r="AB300" s="80"/>
      <c r="AC300" s="80"/>
      <c r="AD300" s="82"/>
      <c r="AE300" s="80"/>
      <c r="AF300" s="76"/>
      <c r="AG300" s="76"/>
      <c r="AH300" s="85"/>
      <c r="AI300" s="76"/>
      <c r="AJ300" s="76"/>
      <c r="AK300" s="82"/>
      <c r="AL300" s="82"/>
      <c r="AM300" s="80"/>
    </row>
    <row r="301" spans="1:39" ht="14.25" customHeight="1" x14ac:dyDescent="0.3">
      <c r="A301" s="76"/>
      <c r="B301" s="76"/>
      <c r="C301" s="76"/>
      <c r="D301" s="77"/>
      <c r="E301" s="69" t="str">
        <f t="shared" ca="1" si="4"/>
        <v/>
      </c>
      <c r="F301" s="82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76"/>
      <c r="U301" s="80"/>
      <c r="V301" s="80"/>
      <c r="W301" s="80"/>
      <c r="X301" s="80"/>
      <c r="Y301" s="80"/>
      <c r="Z301" s="80"/>
      <c r="AA301" s="80"/>
      <c r="AB301" s="80"/>
      <c r="AC301" s="80"/>
      <c r="AD301" s="82"/>
      <c r="AE301" s="80"/>
      <c r="AF301" s="76"/>
      <c r="AG301" s="76"/>
      <c r="AH301" s="85"/>
      <c r="AI301" s="76"/>
      <c r="AJ301" s="76"/>
      <c r="AK301" s="82"/>
      <c r="AL301" s="82"/>
      <c r="AM301" s="80"/>
    </row>
    <row r="302" spans="1:39" ht="14.25" customHeight="1" x14ac:dyDescent="0.3">
      <c r="A302" s="76"/>
      <c r="B302" s="76"/>
      <c r="C302" s="76"/>
      <c r="D302" s="77"/>
      <c r="E302" s="69" t="str">
        <f t="shared" ca="1" si="4"/>
        <v/>
      </c>
      <c r="F302" s="82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76"/>
      <c r="U302" s="80"/>
      <c r="V302" s="80"/>
      <c r="W302" s="80"/>
      <c r="X302" s="80"/>
      <c r="Y302" s="80"/>
      <c r="Z302" s="80"/>
      <c r="AA302" s="80"/>
      <c r="AB302" s="80"/>
      <c r="AC302" s="80"/>
      <c r="AD302" s="82"/>
      <c r="AE302" s="80"/>
      <c r="AF302" s="76"/>
      <c r="AG302" s="76"/>
      <c r="AH302" s="85"/>
      <c r="AI302" s="76"/>
      <c r="AJ302" s="76"/>
      <c r="AK302" s="82"/>
      <c r="AL302" s="82"/>
      <c r="AM302" s="80"/>
    </row>
    <row r="303" spans="1:39" ht="14.25" customHeight="1" x14ac:dyDescent="0.3">
      <c r="A303" s="76"/>
      <c r="B303" s="76"/>
      <c r="C303" s="76"/>
      <c r="D303" s="77"/>
      <c r="E303" s="69" t="str">
        <f t="shared" ca="1" si="4"/>
        <v/>
      </c>
      <c r="F303" s="82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76"/>
      <c r="U303" s="80"/>
      <c r="V303" s="80"/>
      <c r="W303" s="80"/>
      <c r="X303" s="80"/>
      <c r="Y303" s="80"/>
      <c r="Z303" s="80"/>
      <c r="AA303" s="80"/>
      <c r="AB303" s="80"/>
      <c r="AC303" s="80"/>
      <c r="AD303" s="82"/>
      <c r="AE303" s="80"/>
      <c r="AF303" s="76"/>
      <c r="AG303" s="76"/>
      <c r="AH303" s="85"/>
      <c r="AI303" s="76"/>
      <c r="AJ303" s="76"/>
      <c r="AK303" s="82"/>
      <c r="AL303" s="82"/>
      <c r="AM303" s="80"/>
    </row>
    <row r="304" spans="1:39" ht="14.25" customHeight="1" x14ac:dyDescent="0.3">
      <c r="A304" s="76"/>
      <c r="B304" s="76"/>
      <c r="C304" s="76"/>
      <c r="D304" s="77"/>
      <c r="E304" s="69" t="str">
        <f t="shared" ca="1" si="4"/>
        <v/>
      </c>
      <c r="F304" s="82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76"/>
      <c r="U304" s="80"/>
      <c r="V304" s="80"/>
      <c r="W304" s="80"/>
      <c r="X304" s="80"/>
      <c r="Y304" s="80"/>
      <c r="Z304" s="80"/>
      <c r="AA304" s="80"/>
      <c r="AB304" s="80"/>
      <c r="AC304" s="80"/>
      <c r="AD304" s="82"/>
      <c r="AE304" s="80"/>
      <c r="AF304" s="76"/>
      <c r="AG304" s="76"/>
      <c r="AH304" s="85"/>
      <c r="AI304" s="76"/>
      <c r="AJ304" s="76"/>
      <c r="AK304" s="82"/>
      <c r="AL304" s="82"/>
      <c r="AM304" s="80"/>
    </row>
    <row r="305" spans="1:39" ht="14.25" customHeight="1" x14ac:dyDescent="0.3">
      <c r="A305" s="76"/>
      <c r="B305" s="76"/>
      <c r="C305" s="76"/>
      <c r="D305" s="77"/>
      <c r="E305" s="69" t="str">
        <f t="shared" ca="1" si="4"/>
        <v/>
      </c>
      <c r="F305" s="82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76"/>
      <c r="U305" s="80"/>
      <c r="V305" s="80"/>
      <c r="W305" s="80"/>
      <c r="X305" s="80"/>
      <c r="Y305" s="80"/>
      <c r="Z305" s="80"/>
      <c r="AA305" s="80"/>
      <c r="AB305" s="80"/>
      <c r="AC305" s="80"/>
      <c r="AD305" s="82"/>
      <c r="AE305" s="80"/>
      <c r="AF305" s="76"/>
      <c r="AG305" s="76"/>
      <c r="AH305" s="85"/>
      <c r="AI305" s="76"/>
      <c r="AJ305" s="76"/>
      <c r="AK305" s="82"/>
      <c r="AL305" s="82"/>
      <c r="AM305" s="80"/>
    </row>
    <row r="306" spans="1:39" ht="14.25" customHeight="1" x14ac:dyDescent="0.3">
      <c r="A306" s="76"/>
      <c r="B306" s="76"/>
      <c r="C306" s="76"/>
      <c r="D306" s="77"/>
      <c r="E306" s="69" t="str">
        <f t="shared" ca="1" si="4"/>
        <v/>
      </c>
      <c r="F306" s="82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76"/>
      <c r="U306" s="80"/>
      <c r="V306" s="80"/>
      <c r="W306" s="80"/>
      <c r="X306" s="80"/>
      <c r="Y306" s="80"/>
      <c r="Z306" s="80"/>
      <c r="AA306" s="80"/>
      <c r="AB306" s="80"/>
      <c r="AC306" s="80"/>
      <c r="AD306" s="82"/>
      <c r="AE306" s="80"/>
      <c r="AF306" s="76"/>
      <c r="AG306" s="76"/>
      <c r="AH306" s="85"/>
      <c r="AI306" s="76"/>
      <c r="AJ306" s="76"/>
      <c r="AK306" s="82"/>
      <c r="AL306" s="82"/>
      <c r="AM306" s="80"/>
    </row>
    <row r="307" spans="1:39" ht="14.25" customHeight="1" x14ac:dyDescent="0.3">
      <c r="A307" s="76"/>
      <c r="B307" s="76"/>
      <c r="C307" s="76"/>
      <c r="D307" s="77"/>
      <c r="E307" s="69" t="str">
        <f t="shared" ca="1" si="4"/>
        <v/>
      </c>
      <c r="F307" s="82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76"/>
      <c r="U307" s="80"/>
      <c r="V307" s="80"/>
      <c r="W307" s="80"/>
      <c r="X307" s="80"/>
      <c r="Y307" s="80"/>
      <c r="Z307" s="80"/>
      <c r="AA307" s="80"/>
      <c r="AB307" s="80"/>
      <c r="AC307" s="80"/>
      <c r="AD307" s="82"/>
      <c r="AE307" s="80"/>
      <c r="AF307" s="76"/>
      <c r="AG307" s="76"/>
      <c r="AH307" s="85"/>
      <c r="AI307" s="76"/>
      <c r="AJ307" s="76"/>
      <c r="AK307" s="82"/>
      <c r="AL307" s="82"/>
      <c r="AM307" s="80"/>
    </row>
    <row r="308" spans="1:39" ht="14.25" customHeight="1" x14ac:dyDescent="0.3">
      <c r="A308" s="76"/>
      <c r="B308" s="76"/>
      <c r="C308" s="76"/>
      <c r="D308" s="77"/>
      <c r="E308" s="69" t="str">
        <f t="shared" ca="1" si="4"/>
        <v/>
      </c>
      <c r="F308" s="82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76"/>
      <c r="U308" s="80"/>
      <c r="V308" s="80"/>
      <c r="W308" s="80"/>
      <c r="X308" s="80"/>
      <c r="Y308" s="80"/>
      <c r="Z308" s="80"/>
      <c r="AA308" s="80"/>
      <c r="AB308" s="80"/>
      <c r="AC308" s="80"/>
      <c r="AD308" s="82"/>
      <c r="AE308" s="80"/>
      <c r="AF308" s="76"/>
      <c r="AG308" s="76"/>
      <c r="AH308" s="85"/>
      <c r="AI308" s="76"/>
      <c r="AJ308" s="76"/>
      <c r="AK308" s="82"/>
      <c r="AL308" s="82"/>
      <c r="AM308" s="80"/>
    </row>
    <row r="309" spans="1:39" ht="14.25" customHeight="1" x14ac:dyDescent="0.3">
      <c r="A309" s="76"/>
      <c r="B309" s="76"/>
      <c r="C309" s="76"/>
      <c r="D309" s="77"/>
      <c r="E309" s="69" t="str">
        <f t="shared" ca="1" si="4"/>
        <v/>
      </c>
      <c r="F309" s="82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76"/>
      <c r="U309" s="80"/>
      <c r="V309" s="80"/>
      <c r="W309" s="80"/>
      <c r="X309" s="80"/>
      <c r="Y309" s="80"/>
      <c r="Z309" s="80"/>
      <c r="AA309" s="80"/>
      <c r="AB309" s="80"/>
      <c r="AC309" s="80"/>
      <c r="AD309" s="82"/>
      <c r="AE309" s="80"/>
      <c r="AF309" s="76"/>
      <c r="AG309" s="76"/>
      <c r="AH309" s="85"/>
      <c r="AI309" s="76"/>
      <c r="AJ309" s="76"/>
      <c r="AK309" s="82"/>
      <c r="AL309" s="82"/>
      <c r="AM309" s="80"/>
    </row>
    <row r="310" spans="1:39" ht="14.25" customHeight="1" x14ac:dyDescent="0.3">
      <c r="A310" s="76"/>
      <c r="B310" s="76"/>
      <c r="C310" s="76"/>
      <c r="D310" s="77"/>
      <c r="E310" s="69" t="str">
        <f t="shared" ca="1" si="4"/>
        <v/>
      </c>
      <c r="F310" s="82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76"/>
      <c r="U310" s="80"/>
      <c r="V310" s="80"/>
      <c r="W310" s="80"/>
      <c r="X310" s="80"/>
      <c r="Y310" s="80"/>
      <c r="Z310" s="80"/>
      <c r="AA310" s="80"/>
      <c r="AB310" s="80"/>
      <c r="AC310" s="80"/>
      <c r="AD310" s="82"/>
      <c r="AE310" s="80"/>
      <c r="AF310" s="76"/>
      <c r="AG310" s="76"/>
      <c r="AH310" s="85"/>
      <c r="AI310" s="76"/>
      <c r="AJ310" s="76"/>
      <c r="AK310" s="82"/>
      <c r="AL310" s="82"/>
      <c r="AM310" s="80"/>
    </row>
    <row r="311" spans="1:39" ht="14.25" customHeight="1" x14ac:dyDescent="0.3">
      <c r="A311" s="76"/>
      <c r="B311" s="76"/>
      <c r="C311" s="76"/>
      <c r="D311" s="77"/>
      <c r="E311" s="69" t="str">
        <f t="shared" ca="1" si="4"/>
        <v/>
      </c>
      <c r="F311" s="82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76"/>
      <c r="U311" s="80"/>
      <c r="V311" s="80"/>
      <c r="W311" s="80"/>
      <c r="X311" s="80"/>
      <c r="Y311" s="80"/>
      <c r="Z311" s="80"/>
      <c r="AA311" s="80"/>
      <c r="AB311" s="80"/>
      <c r="AC311" s="80"/>
      <c r="AD311" s="82"/>
      <c r="AE311" s="80"/>
      <c r="AF311" s="76"/>
      <c r="AG311" s="76"/>
      <c r="AH311" s="85"/>
      <c r="AI311" s="76"/>
      <c r="AJ311" s="76"/>
      <c r="AK311" s="82"/>
      <c r="AL311" s="82"/>
      <c r="AM311" s="80"/>
    </row>
    <row r="312" spans="1:39" ht="14.25" customHeight="1" x14ac:dyDescent="0.3">
      <c r="A312" s="76"/>
      <c r="B312" s="76"/>
      <c r="C312" s="76"/>
      <c r="D312" s="77"/>
      <c r="E312" s="69" t="str">
        <f t="shared" ca="1" si="4"/>
        <v/>
      </c>
      <c r="F312" s="82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76"/>
      <c r="U312" s="80"/>
      <c r="V312" s="80"/>
      <c r="W312" s="80"/>
      <c r="X312" s="80"/>
      <c r="Y312" s="80"/>
      <c r="Z312" s="80"/>
      <c r="AA312" s="80"/>
      <c r="AB312" s="80"/>
      <c r="AC312" s="80"/>
      <c r="AD312" s="82"/>
      <c r="AE312" s="80"/>
      <c r="AF312" s="76"/>
      <c r="AG312" s="76"/>
      <c r="AH312" s="85"/>
      <c r="AI312" s="76"/>
      <c r="AJ312" s="76"/>
      <c r="AK312" s="82"/>
      <c r="AL312" s="82"/>
      <c r="AM312" s="80"/>
    </row>
    <row r="313" spans="1:39" ht="14.25" customHeight="1" x14ac:dyDescent="0.3">
      <c r="A313" s="76"/>
      <c r="B313" s="76"/>
      <c r="C313" s="76"/>
      <c r="D313" s="77"/>
      <c r="E313" s="69" t="str">
        <f t="shared" ca="1" si="4"/>
        <v/>
      </c>
      <c r="F313" s="82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76"/>
      <c r="U313" s="80"/>
      <c r="V313" s="80"/>
      <c r="W313" s="80"/>
      <c r="X313" s="80"/>
      <c r="Y313" s="80"/>
      <c r="Z313" s="80"/>
      <c r="AA313" s="80"/>
      <c r="AB313" s="80"/>
      <c r="AC313" s="80"/>
      <c r="AD313" s="82"/>
      <c r="AE313" s="80"/>
      <c r="AF313" s="76"/>
      <c r="AG313" s="76"/>
      <c r="AH313" s="85"/>
      <c r="AI313" s="76"/>
      <c r="AJ313" s="76"/>
      <c r="AK313" s="82"/>
      <c r="AL313" s="82"/>
      <c r="AM313" s="80"/>
    </row>
    <row r="314" spans="1:39" ht="14.25" customHeight="1" x14ac:dyDescent="0.3">
      <c r="A314" s="76"/>
      <c r="B314" s="76"/>
      <c r="C314" s="76"/>
      <c r="D314" s="77"/>
      <c r="E314" s="69" t="str">
        <f t="shared" ca="1" si="4"/>
        <v/>
      </c>
      <c r="F314" s="82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76"/>
      <c r="U314" s="80"/>
      <c r="V314" s="80"/>
      <c r="W314" s="80"/>
      <c r="X314" s="80"/>
      <c r="Y314" s="80"/>
      <c r="Z314" s="80"/>
      <c r="AA314" s="80"/>
      <c r="AB314" s="80"/>
      <c r="AC314" s="80"/>
      <c r="AD314" s="82"/>
      <c r="AE314" s="80"/>
      <c r="AF314" s="76"/>
      <c r="AG314" s="76"/>
      <c r="AH314" s="85"/>
      <c r="AI314" s="76"/>
      <c r="AJ314" s="76"/>
      <c r="AK314" s="82"/>
      <c r="AL314" s="82"/>
      <c r="AM314" s="80"/>
    </row>
    <row r="315" spans="1:39" ht="14.25" customHeight="1" x14ac:dyDescent="0.3">
      <c r="A315" s="76"/>
      <c r="B315" s="76"/>
      <c r="C315" s="76"/>
      <c r="D315" s="77"/>
      <c r="E315" s="69" t="str">
        <f t="shared" ca="1" si="4"/>
        <v/>
      </c>
      <c r="F315" s="82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76"/>
      <c r="U315" s="80"/>
      <c r="V315" s="80"/>
      <c r="W315" s="80"/>
      <c r="X315" s="80"/>
      <c r="Y315" s="80"/>
      <c r="Z315" s="80"/>
      <c r="AA315" s="80"/>
      <c r="AB315" s="80"/>
      <c r="AC315" s="80"/>
      <c r="AD315" s="82"/>
      <c r="AE315" s="80"/>
      <c r="AF315" s="76"/>
      <c r="AG315" s="76"/>
      <c r="AH315" s="85"/>
      <c r="AI315" s="76"/>
      <c r="AJ315" s="76"/>
      <c r="AK315" s="82"/>
      <c r="AL315" s="82"/>
      <c r="AM315" s="80"/>
    </row>
    <row r="316" spans="1:39" ht="14.25" customHeight="1" x14ac:dyDescent="0.3">
      <c r="A316" s="76"/>
      <c r="B316" s="76"/>
      <c r="C316" s="76"/>
      <c r="D316" s="77"/>
      <c r="E316" s="69" t="str">
        <f t="shared" ca="1" si="4"/>
        <v/>
      </c>
      <c r="F316" s="82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76"/>
      <c r="U316" s="80"/>
      <c r="V316" s="80"/>
      <c r="W316" s="80"/>
      <c r="X316" s="80"/>
      <c r="Y316" s="80"/>
      <c r="Z316" s="80"/>
      <c r="AA316" s="80"/>
      <c r="AB316" s="80"/>
      <c r="AC316" s="80"/>
      <c r="AD316" s="82"/>
      <c r="AE316" s="80"/>
      <c r="AF316" s="76"/>
      <c r="AG316" s="76"/>
      <c r="AH316" s="85"/>
      <c r="AI316" s="76"/>
      <c r="AJ316" s="76"/>
      <c r="AK316" s="82"/>
      <c r="AL316" s="82"/>
      <c r="AM316" s="80"/>
    </row>
    <row r="317" spans="1:39" ht="14.25" customHeight="1" x14ac:dyDescent="0.3">
      <c r="A317" s="76"/>
      <c r="B317" s="76"/>
      <c r="C317" s="76"/>
      <c r="D317" s="77"/>
      <c r="E317" s="69" t="str">
        <f t="shared" ca="1" si="4"/>
        <v/>
      </c>
      <c r="F317" s="82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76"/>
      <c r="U317" s="80"/>
      <c r="V317" s="80"/>
      <c r="W317" s="80"/>
      <c r="X317" s="80"/>
      <c r="Y317" s="80"/>
      <c r="Z317" s="80"/>
      <c r="AA317" s="80"/>
      <c r="AB317" s="80"/>
      <c r="AC317" s="80"/>
      <c r="AD317" s="82"/>
      <c r="AE317" s="80"/>
      <c r="AF317" s="76"/>
      <c r="AG317" s="76"/>
      <c r="AH317" s="85"/>
      <c r="AI317" s="76"/>
      <c r="AJ317" s="76"/>
      <c r="AK317" s="82"/>
      <c r="AL317" s="82"/>
      <c r="AM317" s="80"/>
    </row>
    <row r="318" spans="1:39" ht="14.25" customHeight="1" x14ac:dyDescent="0.3">
      <c r="A318" s="76"/>
      <c r="B318" s="76"/>
      <c r="C318" s="76"/>
      <c r="D318" s="77"/>
      <c r="E318" s="69" t="str">
        <f t="shared" ca="1" si="4"/>
        <v/>
      </c>
      <c r="F318" s="82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76"/>
      <c r="U318" s="80"/>
      <c r="V318" s="80"/>
      <c r="W318" s="80"/>
      <c r="X318" s="80"/>
      <c r="Y318" s="80"/>
      <c r="Z318" s="80"/>
      <c r="AA318" s="80"/>
      <c r="AB318" s="80"/>
      <c r="AC318" s="80"/>
      <c r="AD318" s="82"/>
      <c r="AE318" s="80"/>
      <c r="AF318" s="76"/>
      <c r="AG318" s="76"/>
      <c r="AH318" s="85"/>
      <c r="AI318" s="76"/>
      <c r="AJ318" s="76"/>
      <c r="AK318" s="82"/>
      <c r="AL318" s="82"/>
      <c r="AM318" s="80"/>
    </row>
    <row r="319" spans="1:39" ht="14.25" customHeight="1" x14ac:dyDescent="0.3">
      <c r="A319" s="76"/>
      <c r="B319" s="76"/>
      <c r="C319" s="76"/>
      <c r="D319" s="77"/>
      <c r="E319" s="69" t="str">
        <f t="shared" ca="1" si="4"/>
        <v/>
      </c>
      <c r="F319" s="82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76"/>
      <c r="U319" s="80"/>
      <c r="V319" s="80"/>
      <c r="W319" s="80"/>
      <c r="X319" s="80"/>
      <c r="Y319" s="80"/>
      <c r="Z319" s="80"/>
      <c r="AA319" s="80"/>
      <c r="AB319" s="80"/>
      <c r="AC319" s="80"/>
      <c r="AD319" s="82"/>
      <c r="AE319" s="80"/>
      <c r="AF319" s="76"/>
      <c r="AG319" s="76"/>
      <c r="AH319" s="85"/>
      <c r="AI319" s="76"/>
      <c r="AJ319" s="76"/>
      <c r="AK319" s="82"/>
      <c r="AL319" s="82"/>
      <c r="AM319" s="80"/>
    </row>
    <row r="320" spans="1:39" ht="14.25" customHeight="1" x14ac:dyDescent="0.3">
      <c r="A320" s="76"/>
      <c r="B320" s="76"/>
      <c r="C320" s="76"/>
      <c r="D320" s="77"/>
      <c r="E320" s="69" t="str">
        <f t="shared" ca="1" si="4"/>
        <v/>
      </c>
      <c r="F320" s="82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76"/>
      <c r="U320" s="80"/>
      <c r="V320" s="80"/>
      <c r="W320" s="80"/>
      <c r="X320" s="80"/>
      <c r="Y320" s="80"/>
      <c r="Z320" s="80"/>
      <c r="AA320" s="80"/>
      <c r="AB320" s="80"/>
      <c r="AC320" s="80"/>
      <c r="AD320" s="82"/>
      <c r="AE320" s="80"/>
      <c r="AF320" s="76"/>
      <c r="AG320" s="76"/>
      <c r="AH320" s="85"/>
      <c r="AI320" s="76"/>
      <c r="AJ320" s="76"/>
      <c r="AK320" s="82"/>
      <c r="AL320" s="82"/>
      <c r="AM320" s="80"/>
    </row>
    <row r="321" spans="1:39" ht="14.25" customHeight="1" x14ac:dyDescent="0.3">
      <c r="A321" s="76"/>
      <c r="B321" s="76"/>
      <c r="C321" s="76"/>
      <c r="D321" s="77"/>
      <c r="E321" s="69" t="str">
        <f t="shared" ca="1" si="4"/>
        <v/>
      </c>
      <c r="F321" s="82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76"/>
      <c r="U321" s="80"/>
      <c r="V321" s="80"/>
      <c r="W321" s="80"/>
      <c r="X321" s="80"/>
      <c r="Y321" s="80"/>
      <c r="Z321" s="80"/>
      <c r="AA321" s="80"/>
      <c r="AB321" s="80"/>
      <c r="AC321" s="80"/>
      <c r="AD321" s="82"/>
      <c r="AE321" s="80"/>
      <c r="AF321" s="76"/>
      <c r="AG321" s="76"/>
      <c r="AH321" s="85"/>
      <c r="AI321" s="76"/>
      <c r="AJ321" s="76"/>
      <c r="AK321" s="82"/>
      <c r="AL321" s="82"/>
      <c r="AM321" s="80"/>
    </row>
    <row r="322" spans="1:39" ht="14.25" customHeight="1" x14ac:dyDescent="0.3">
      <c r="A322" s="76"/>
      <c r="B322" s="76"/>
      <c r="C322" s="76"/>
      <c r="D322" s="77"/>
      <c r="E322" s="69" t="str">
        <f t="shared" ca="1" si="4"/>
        <v/>
      </c>
      <c r="F322" s="82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76"/>
      <c r="U322" s="80"/>
      <c r="V322" s="80"/>
      <c r="W322" s="80"/>
      <c r="X322" s="80"/>
      <c r="Y322" s="80"/>
      <c r="Z322" s="80"/>
      <c r="AA322" s="80"/>
      <c r="AB322" s="80"/>
      <c r="AC322" s="80"/>
      <c r="AD322" s="82"/>
      <c r="AE322" s="80"/>
      <c r="AF322" s="76"/>
      <c r="AG322" s="76"/>
      <c r="AH322" s="85"/>
      <c r="AI322" s="76"/>
      <c r="AJ322" s="76"/>
      <c r="AK322" s="82"/>
      <c r="AL322" s="82"/>
      <c r="AM322" s="80"/>
    </row>
    <row r="323" spans="1:39" ht="14.25" customHeight="1" x14ac:dyDescent="0.3">
      <c r="A323" s="76"/>
      <c r="B323" s="76"/>
      <c r="C323" s="76"/>
      <c r="D323" s="77"/>
      <c r="E323" s="69" t="str">
        <f t="shared" ca="1" si="4"/>
        <v/>
      </c>
      <c r="F323" s="82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76"/>
      <c r="U323" s="80"/>
      <c r="V323" s="80"/>
      <c r="W323" s="80"/>
      <c r="X323" s="80"/>
      <c r="Y323" s="80"/>
      <c r="Z323" s="80"/>
      <c r="AA323" s="80"/>
      <c r="AB323" s="80"/>
      <c r="AC323" s="80"/>
      <c r="AD323" s="82"/>
      <c r="AE323" s="80"/>
      <c r="AF323" s="76"/>
      <c r="AG323" s="76"/>
      <c r="AH323" s="85"/>
      <c r="AI323" s="76"/>
      <c r="AJ323" s="76"/>
      <c r="AK323" s="82"/>
      <c r="AL323" s="82"/>
      <c r="AM323" s="80"/>
    </row>
    <row r="324" spans="1:39" ht="14.25" customHeight="1" x14ac:dyDescent="0.3">
      <c r="A324" s="76"/>
      <c r="B324" s="76"/>
      <c r="C324" s="76"/>
      <c r="D324" s="77"/>
      <c r="E324" s="69" t="str">
        <f t="shared" ca="1" si="4"/>
        <v/>
      </c>
      <c r="F324" s="82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76"/>
      <c r="U324" s="80"/>
      <c r="V324" s="80"/>
      <c r="W324" s="80"/>
      <c r="X324" s="80"/>
      <c r="Y324" s="80"/>
      <c r="Z324" s="80"/>
      <c r="AA324" s="80"/>
      <c r="AB324" s="80"/>
      <c r="AC324" s="80"/>
      <c r="AD324" s="82"/>
      <c r="AE324" s="80"/>
      <c r="AF324" s="76"/>
      <c r="AG324" s="76"/>
      <c r="AH324" s="85"/>
      <c r="AI324" s="76"/>
      <c r="AJ324" s="76"/>
      <c r="AK324" s="82"/>
      <c r="AL324" s="82"/>
      <c r="AM324" s="80"/>
    </row>
    <row r="325" spans="1:39" ht="14.25" customHeight="1" x14ac:dyDescent="0.3">
      <c r="A325" s="76"/>
      <c r="B325" s="76"/>
      <c r="C325" s="76"/>
      <c r="D325" s="77"/>
      <c r="E325" s="69" t="str">
        <f t="shared" ca="1" si="4"/>
        <v/>
      </c>
      <c r="F325" s="82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76"/>
      <c r="U325" s="80"/>
      <c r="V325" s="80"/>
      <c r="W325" s="80"/>
      <c r="X325" s="80"/>
      <c r="Y325" s="80"/>
      <c r="Z325" s="80"/>
      <c r="AA325" s="80"/>
      <c r="AB325" s="80"/>
      <c r="AC325" s="80"/>
      <c r="AD325" s="82"/>
      <c r="AE325" s="80"/>
      <c r="AF325" s="76"/>
      <c r="AG325" s="76"/>
      <c r="AH325" s="85"/>
      <c r="AI325" s="76"/>
      <c r="AJ325" s="76"/>
      <c r="AK325" s="82"/>
      <c r="AL325" s="82"/>
      <c r="AM325" s="80"/>
    </row>
    <row r="326" spans="1:39" ht="14.25" customHeight="1" x14ac:dyDescent="0.3">
      <c r="A326" s="76"/>
      <c r="B326" s="76"/>
      <c r="C326" s="76"/>
      <c r="D326" s="77"/>
      <c r="E326" s="69" t="str">
        <f t="shared" ca="1" si="4"/>
        <v/>
      </c>
      <c r="F326" s="82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76"/>
      <c r="U326" s="80"/>
      <c r="V326" s="80"/>
      <c r="W326" s="80"/>
      <c r="X326" s="80"/>
      <c r="Y326" s="80"/>
      <c r="Z326" s="80"/>
      <c r="AA326" s="80"/>
      <c r="AB326" s="80"/>
      <c r="AC326" s="80"/>
      <c r="AD326" s="82"/>
      <c r="AE326" s="80"/>
      <c r="AF326" s="76"/>
      <c r="AG326" s="76"/>
      <c r="AH326" s="85"/>
      <c r="AI326" s="76"/>
      <c r="AJ326" s="76"/>
      <c r="AK326" s="82"/>
      <c r="AL326" s="82"/>
      <c r="AM326" s="80"/>
    </row>
    <row r="327" spans="1:39" ht="14.25" customHeight="1" x14ac:dyDescent="0.3">
      <c r="A327" s="76"/>
      <c r="B327" s="76"/>
      <c r="C327" s="76"/>
      <c r="D327" s="77"/>
      <c r="E327" s="69" t="str">
        <f t="shared" ca="1" si="4"/>
        <v/>
      </c>
      <c r="F327" s="82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76"/>
      <c r="U327" s="80"/>
      <c r="V327" s="80"/>
      <c r="W327" s="80"/>
      <c r="X327" s="80"/>
      <c r="Y327" s="80"/>
      <c r="Z327" s="80"/>
      <c r="AA327" s="80"/>
      <c r="AB327" s="80"/>
      <c r="AC327" s="80"/>
      <c r="AD327" s="82"/>
      <c r="AE327" s="80"/>
      <c r="AF327" s="76"/>
      <c r="AG327" s="76"/>
      <c r="AH327" s="85"/>
      <c r="AI327" s="76"/>
      <c r="AJ327" s="76"/>
      <c r="AK327" s="82"/>
      <c r="AL327" s="82"/>
      <c r="AM327" s="80"/>
    </row>
    <row r="328" spans="1:39" ht="14.25" customHeight="1" x14ac:dyDescent="0.3">
      <c r="A328" s="76"/>
      <c r="B328" s="76"/>
      <c r="C328" s="76"/>
      <c r="D328" s="77"/>
      <c r="E328" s="69" t="str">
        <f t="shared" ca="1" si="4"/>
        <v/>
      </c>
      <c r="F328" s="82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76"/>
      <c r="U328" s="80"/>
      <c r="V328" s="80"/>
      <c r="W328" s="80"/>
      <c r="X328" s="80"/>
      <c r="Y328" s="80"/>
      <c r="Z328" s="80"/>
      <c r="AA328" s="80"/>
      <c r="AB328" s="80"/>
      <c r="AC328" s="80"/>
      <c r="AD328" s="82"/>
      <c r="AE328" s="80"/>
      <c r="AF328" s="76"/>
      <c r="AG328" s="76"/>
      <c r="AH328" s="85"/>
      <c r="AI328" s="76"/>
      <c r="AJ328" s="76"/>
      <c r="AK328" s="82"/>
      <c r="AL328" s="82"/>
      <c r="AM328" s="80"/>
    </row>
    <row r="329" spans="1:39" ht="14.25" customHeight="1" x14ac:dyDescent="0.3">
      <c r="A329" s="76"/>
      <c r="B329" s="76"/>
      <c r="C329" s="76"/>
      <c r="D329" s="77"/>
      <c r="E329" s="69" t="str">
        <f t="shared" ref="E329:E392" ca="1" si="5">IF(D329="","",(INT((TODAY()-D329)/365.25)))</f>
        <v/>
      </c>
      <c r="F329" s="82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76"/>
      <c r="U329" s="80"/>
      <c r="V329" s="80"/>
      <c r="W329" s="80"/>
      <c r="X329" s="80"/>
      <c r="Y329" s="80"/>
      <c r="Z329" s="80"/>
      <c r="AA329" s="80"/>
      <c r="AB329" s="80"/>
      <c r="AC329" s="80"/>
      <c r="AD329" s="82"/>
      <c r="AE329" s="80"/>
      <c r="AF329" s="76"/>
      <c r="AG329" s="76"/>
      <c r="AH329" s="85"/>
      <c r="AI329" s="76"/>
      <c r="AJ329" s="76"/>
      <c r="AK329" s="82"/>
      <c r="AL329" s="82"/>
      <c r="AM329" s="80"/>
    </row>
    <row r="330" spans="1:39" ht="14.25" customHeight="1" x14ac:dyDescent="0.3">
      <c r="A330" s="76"/>
      <c r="B330" s="76"/>
      <c r="C330" s="76"/>
      <c r="D330" s="77"/>
      <c r="E330" s="69" t="str">
        <f t="shared" ca="1" si="5"/>
        <v/>
      </c>
      <c r="F330" s="82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76"/>
      <c r="U330" s="80"/>
      <c r="V330" s="80"/>
      <c r="W330" s="80"/>
      <c r="X330" s="80"/>
      <c r="Y330" s="80"/>
      <c r="Z330" s="80"/>
      <c r="AA330" s="80"/>
      <c r="AB330" s="80"/>
      <c r="AC330" s="80"/>
      <c r="AD330" s="82"/>
      <c r="AE330" s="80"/>
      <c r="AF330" s="76"/>
      <c r="AG330" s="76"/>
      <c r="AH330" s="85"/>
      <c r="AI330" s="76"/>
      <c r="AJ330" s="76"/>
      <c r="AK330" s="82"/>
      <c r="AL330" s="82"/>
      <c r="AM330" s="80"/>
    </row>
    <row r="331" spans="1:39" ht="14.25" customHeight="1" x14ac:dyDescent="0.3">
      <c r="A331" s="76"/>
      <c r="B331" s="76"/>
      <c r="C331" s="76"/>
      <c r="D331" s="77"/>
      <c r="E331" s="69" t="str">
        <f t="shared" ca="1" si="5"/>
        <v/>
      </c>
      <c r="F331" s="82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76"/>
      <c r="U331" s="80"/>
      <c r="V331" s="80"/>
      <c r="W331" s="80"/>
      <c r="X331" s="80"/>
      <c r="Y331" s="80"/>
      <c r="Z331" s="80"/>
      <c r="AA331" s="80"/>
      <c r="AB331" s="80"/>
      <c r="AC331" s="80"/>
      <c r="AD331" s="82"/>
      <c r="AE331" s="80"/>
      <c r="AF331" s="76"/>
      <c r="AG331" s="76"/>
      <c r="AH331" s="85"/>
      <c r="AI331" s="76"/>
      <c r="AJ331" s="76"/>
      <c r="AK331" s="82"/>
      <c r="AL331" s="82"/>
      <c r="AM331" s="80"/>
    </row>
    <row r="332" spans="1:39" ht="14.25" customHeight="1" x14ac:dyDescent="0.3">
      <c r="A332" s="76"/>
      <c r="B332" s="76"/>
      <c r="C332" s="76"/>
      <c r="D332" s="77"/>
      <c r="E332" s="69" t="str">
        <f t="shared" ca="1" si="5"/>
        <v/>
      </c>
      <c r="F332" s="82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76"/>
      <c r="U332" s="80"/>
      <c r="V332" s="80"/>
      <c r="W332" s="80"/>
      <c r="X332" s="80"/>
      <c r="Y332" s="80"/>
      <c r="Z332" s="80"/>
      <c r="AA332" s="80"/>
      <c r="AB332" s="80"/>
      <c r="AC332" s="80"/>
      <c r="AD332" s="82"/>
      <c r="AE332" s="80"/>
      <c r="AF332" s="76"/>
      <c r="AG332" s="76"/>
      <c r="AH332" s="85"/>
      <c r="AI332" s="76"/>
      <c r="AJ332" s="76"/>
      <c r="AK332" s="82"/>
      <c r="AL332" s="82"/>
      <c r="AM332" s="80"/>
    </row>
    <row r="333" spans="1:39" ht="14.25" customHeight="1" x14ac:dyDescent="0.3">
      <c r="A333" s="76"/>
      <c r="B333" s="76"/>
      <c r="C333" s="76"/>
      <c r="D333" s="77"/>
      <c r="E333" s="69" t="str">
        <f t="shared" ca="1" si="5"/>
        <v/>
      </c>
      <c r="F333" s="82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76"/>
      <c r="U333" s="80"/>
      <c r="V333" s="80"/>
      <c r="W333" s="80"/>
      <c r="X333" s="80"/>
      <c r="Y333" s="80"/>
      <c r="Z333" s="80"/>
      <c r="AA333" s="80"/>
      <c r="AB333" s="80"/>
      <c r="AC333" s="80"/>
      <c r="AD333" s="82"/>
      <c r="AE333" s="80"/>
      <c r="AF333" s="76"/>
      <c r="AG333" s="76"/>
      <c r="AH333" s="85"/>
      <c r="AI333" s="76"/>
      <c r="AJ333" s="76"/>
      <c r="AK333" s="82"/>
      <c r="AL333" s="82"/>
      <c r="AM333" s="80"/>
    </row>
    <row r="334" spans="1:39" ht="14.25" customHeight="1" x14ac:dyDescent="0.3">
      <c r="A334" s="76"/>
      <c r="B334" s="76"/>
      <c r="C334" s="76"/>
      <c r="D334" s="77"/>
      <c r="E334" s="69" t="str">
        <f t="shared" ca="1" si="5"/>
        <v/>
      </c>
      <c r="F334" s="82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76"/>
      <c r="U334" s="80"/>
      <c r="V334" s="80"/>
      <c r="W334" s="80"/>
      <c r="X334" s="80"/>
      <c r="Y334" s="80"/>
      <c r="Z334" s="80"/>
      <c r="AA334" s="80"/>
      <c r="AB334" s="80"/>
      <c r="AC334" s="80"/>
      <c r="AD334" s="82"/>
      <c r="AE334" s="80"/>
      <c r="AF334" s="76"/>
      <c r="AG334" s="76"/>
      <c r="AH334" s="85"/>
      <c r="AI334" s="76"/>
      <c r="AJ334" s="76"/>
      <c r="AK334" s="82"/>
      <c r="AL334" s="82"/>
      <c r="AM334" s="80"/>
    </row>
    <row r="335" spans="1:39" ht="14.25" customHeight="1" x14ac:dyDescent="0.3">
      <c r="A335" s="76"/>
      <c r="B335" s="76"/>
      <c r="C335" s="76"/>
      <c r="D335" s="77"/>
      <c r="E335" s="69" t="str">
        <f t="shared" ca="1" si="5"/>
        <v/>
      </c>
      <c r="F335" s="82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76"/>
      <c r="U335" s="80"/>
      <c r="V335" s="80"/>
      <c r="W335" s="80"/>
      <c r="X335" s="80"/>
      <c r="Y335" s="80"/>
      <c r="Z335" s="80"/>
      <c r="AA335" s="80"/>
      <c r="AB335" s="80"/>
      <c r="AC335" s="80"/>
      <c r="AD335" s="82"/>
      <c r="AE335" s="80"/>
      <c r="AF335" s="76"/>
      <c r="AG335" s="76"/>
      <c r="AH335" s="85"/>
      <c r="AI335" s="76"/>
      <c r="AJ335" s="76"/>
      <c r="AK335" s="82"/>
      <c r="AL335" s="82"/>
      <c r="AM335" s="80"/>
    </row>
    <row r="336" spans="1:39" ht="14.25" customHeight="1" x14ac:dyDescent="0.3">
      <c r="A336" s="76"/>
      <c r="B336" s="76"/>
      <c r="C336" s="76"/>
      <c r="D336" s="77"/>
      <c r="E336" s="69" t="str">
        <f t="shared" ca="1" si="5"/>
        <v/>
      </c>
      <c r="F336" s="82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76"/>
      <c r="U336" s="80"/>
      <c r="V336" s="80"/>
      <c r="W336" s="80"/>
      <c r="X336" s="80"/>
      <c r="Y336" s="80"/>
      <c r="Z336" s="80"/>
      <c r="AA336" s="80"/>
      <c r="AB336" s="80"/>
      <c r="AC336" s="80"/>
      <c r="AD336" s="82"/>
      <c r="AE336" s="80"/>
      <c r="AF336" s="76"/>
      <c r="AG336" s="76"/>
      <c r="AH336" s="85"/>
      <c r="AI336" s="76"/>
      <c r="AJ336" s="76"/>
      <c r="AK336" s="82"/>
      <c r="AL336" s="82"/>
      <c r="AM336" s="80"/>
    </row>
    <row r="337" spans="1:39" ht="14.25" customHeight="1" x14ac:dyDescent="0.3">
      <c r="A337" s="76"/>
      <c r="B337" s="76"/>
      <c r="C337" s="76"/>
      <c r="D337" s="77"/>
      <c r="E337" s="69" t="str">
        <f t="shared" ca="1" si="5"/>
        <v/>
      </c>
      <c r="F337" s="82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76"/>
      <c r="U337" s="80"/>
      <c r="V337" s="80"/>
      <c r="W337" s="80"/>
      <c r="X337" s="80"/>
      <c r="Y337" s="80"/>
      <c r="Z337" s="80"/>
      <c r="AA337" s="80"/>
      <c r="AB337" s="80"/>
      <c r="AC337" s="80"/>
      <c r="AD337" s="82"/>
      <c r="AE337" s="80"/>
      <c r="AF337" s="76"/>
      <c r="AG337" s="76"/>
      <c r="AH337" s="85"/>
      <c r="AI337" s="76"/>
      <c r="AJ337" s="76"/>
      <c r="AK337" s="82"/>
      <c r="AL337" s="82"/>
      <c r="AM337" s="80"/>
    </row>
    <row r="338" spans="1:39" ht="14.25" customHeight="1" x14ac:dyDescent="0.3">
      <c r="A338" s="76"/>
      <c r="B338" s="76"/>
      <c r="C338" s="76"/>
      <c r="D338" s="77"/>
      <c r="E338" s="69" t="str">
        <f t="shared" ca="1" si="5"/>
        <v/>
      </c>
      <c r="F338" s="82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76"/>
      <c r="U338" s="80"/>
      <c r="V338" s="80"/>
      <c r="W338" s="80"/>
      <c r="X338" s="80"/>
      <c r="Y338" s="80"/>
      <c r="Z338" s="80"/>
      <c r="AA338" s="80"/>
      <c r="AB338" s="80"/>
      <c r="AC338" s="80"/>
      <c r="AD338" s="82"/>
      <c r="AE338" s="80"/>
      <c r="AF338" s="76"/>
      <c r="AG338" s="76"/>
      <c r="AH338" s="85"/>
      <c r="AI338" s="76"/>
      <c r="AJ338" s="76"/>
      <c r="AK338" s="82"/>
      <c r="AL338" s="82"/>
      <c r="AM338" s="80"/>
    </row>
    <row r="339" spans="1:39" ht="14.25" customHeight="1" x14ac:dyDescent="0.3">
      <c r="A339" s="76"/>
      <c r="B339" s="76"/>
      <c r="C339" s="76"/>
      <c r="D339" s="77"/>
      <c r="E339" s="69" t="str">
        <f t="shared" ca="1" si="5"/>
        <v/>
      </c>
      <c r="F339" s="82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76"/>
      <c r="U339" s="80"/>
      <c r="V339" s="80"/>
      <c r="W339" s="80"/>
      <c r="X339" s="80"/>
      <c r="Y339" s="80"/>
      <c r="Z339" s="80"/>
      <c r="AA339" s="80"/>
      <c r="AB339" s="80"/>
      <c r="AC339" s="80"/>
      <c r="AD339" s="82"/>
      <c r="AE339" s="80"/>
      <c r="AF339" s="76"/>
      <c r="AG339" s="76"/>
      <c r="AH339" s="85"/>
      <c r="AI339" s="76"/>
      <c r="AJ339" s="76"/>
      <c r="AK339" s="82"/>
      <c r="AL339" s="82"/>
      <c r="AM339" s="80"/>
    </row>
    <row r="340" spans="1:39" ht="14.25" customHeight="1" x14ac:dyDescent="0.3">
      <c r="A340" s="76"/>
      <c r="B340" s="76"/>
      <c r="C340" s="76"/>
      <c r="D340" s="77"/>
      <c r="E340" s="69" t="str">
        <f t="shared" ca="1" si="5"/>
        <v/>
      </c>
      <c r="F340" s="82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76"/>
      <c r="U340" s="80"/>
      <c r="V340" s="80"/>
      <c r="W340" s="80"/>
      <c r="X340" s="80"/>
      <c r="Y340" s="80"/>
      <c r="Z340" s="80"/>
      <c r="AA340" s="80"/>
      <c r="AB340" s="80"/>
      <c r="AC340" s="80"/>
      <c r="AD340" s="82"/>
      <c r="AE340" s="80"/>
      <c r="AF340" s="76"/>
      <c r="AG340" s="76"/>
      <c r="AH340" s="85"/>
      <c r="AI340" s="76"/>
      <c r="AJ340" s="76"/>
      <c r="AK340" s="82"/>
      <c r="AL340" s="82"/>
      <c r="AM340" s="80"/>
    </row>
    <row r="341" spans="1:39" ht="14.25" customHeight="1" x14ac:dyDescent="0.3">
      <c r="A341" s="76"/>
      <c r="B341" s="76"/>
      <c r="C341" s="76"/>
      <c r="D341" s="77"/>
      <c r="E341" s="69" t="str">
        <f t="shared" ca="1" si="5"/>
        <v/>
      </c>
      <c r="F341" s="82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76"/>
      <c r="U341" s="80"/>
      <c r="V341" s="80"/>
      <c r="W341" s="80"/>
      <c r="X341" s="80"/>
      <c r="Y341" s="80"/>
      <c r="Z341" s="80"/>
      <c r="AA341" s="80"/>
      <c r="AB341" s="80"/>
      <c r="AC341" s="80"/>
      <c r="AD341" s="82"/>
      <c r="AE341" s="80"/>
      <c r="AF341" s="76"/>
      <c r="AG341" s="76"/>
      <c r="AH341" s="85"/>
      <c r="AI341" s="76"/>
      <c r="AJ341" s="76"/>
      <c r="AK341" s="82"/>
      <c r="AL341" s="82"/>
      <c r="AM341" s="80"/>
    </row>
    <row r="342" spans="1:39" ht="14.25" customHeight="1" x14ac:dyDescent="0.3">
      <c r="A342" s="76"/>
      <c r="B342" s="76"/>
      <c r="C342" s="76"/>
      <c r="D342" s="77"/>
      <c r="E342" s="69" t="str">
        <f t="shared" ca="1" si="5"/>
        <v/>
      </c>
      <c r="F342" s="82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76"/>
      <c r="U342" s="80"/>
      <c r="V342" s="80"/>
      <c r="W342" s="80"/>
      <c r="X342" s="80"/>
      <c r="Y342" s="80"/>
      <c r="Z342" s="80"/>
      <c r="AA342" s="80"/>
      <c r="AB342" s="80"/>
      <c r="AC342" s="80"/>
      <c r="AD342" s="82"/>
      <c r="AE342" s="80"/>
      <c r="AF342" s="76"/>
      <c r="AG342" s="76"/>
      <c r="AH342" s="85"/>
      <c r="AI342" s="76"/>
      <c r="AJ342" s="76"/>
      <c r="AK342" s="82"/>
      <c r="AL342" s="82"/>
      <c r="AM342" s="80"/>
    </row>
    <row r="343" spans="1:39" ht="14.25" customHeight="1" x14ac:dyDescent="0.3">
      <c r="A343" s="76"/>
      <c r="B343" s="76"/>
      <c r="C343" s="76"/>
      <c r="D343" s="77"/>
      <c r="E343" s="69" t="str">
        <f t="shared" ca="1" si="5"/>
        <v/>
      </c>
      <c r="F343" s="82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76"/>
      <c r="U343" s="80"/>
      <c r="V343" s="80"/>
      <c r="W343" s="80"/>
      <c r="X343" s="80"/>
      <c r="Y343" s="80"/>
      <c r="Z343" s="80"/>
      <c r="AA343" s="80"/>
      <c r="AB343" s="80"/>
      <c r="AC343" s="80"/>
      <c r="AD343" s="82"/>
      <c r="AE343" s="80"/>
      <c r="AF343" s="76"/>
      <c r="AG343" s="76"/>
      <c r="AH343" s="85"/>
      <c r="AI343" s="76"/>
      <c r="AJ343" s="76"/>
      <c r="AK343" s="82"/>
      <c r="AL343" s="82"/>
      <c r="AM343" s="80"/>
    </row>
    <row r="344" spans="1:39" ht="14.25" customHeight="1" x14ac:dyDescent="0.3">
      <c r="A344" s="76"/>
      <c r="B344" s="76"/>
      <c r="C344" s="76"/>
      <c r="D344" s="77"/>
      <c r="E344" s="69" t="str">
        <f t="shared" ca="1" si="5"/>
        <v/>
      </c>
      <c r="F344" s="82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76"/>
      <c r="U344" s="80"/>
      <c r="V344" s="80"/>
      <c r="W344" s="80"/>
      <c r="X344" s="80"/>
      <c r="Y344" s="80"/>
      <c r="Z344" s="80"/>
      <c r="AA344" s="80"/>
      <c r="AB344" s="80"/>
      <c r="AC344" s="80"/>
      <c r="AD344" s="82"/>
      <c r="AE344" s="80"/>
      <c r="AF344" s="76"/>
      <c r="AG344" s="76"/>
      <c r="AH344" s="85"/>
      <c r="AI344" s="76"/>
      <c r="AJ344" s="76"/>
      <c r="AK344" s="82"/>
      <c r="AL344" s="82"/>
      <c r="AM344" s="80"/>
    </row>
    <row r="345" spans="1:39" ht="14.25" customHeight="1" x14ac:dyDescent="0.3">
      <c r="A345" s="76"/>
      <c r="B345" s="76"/>
      <c r="C345" s="76"/>
      <c r="D345" s="77"/>
      <c r="E345" s="69" t="str">
        <f t="shared" ca="1" si="5"/>
        <v/>
      </c>
      <c r="F345" s="82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76"/>
      <c r="U345" s="80"/>
      <c r="V345" s="80"/>
      <c r="W345" s="80"/>
      <c r="X345" s="80"/>
      <c r="Y345" s="80"/>
      <c r="Z345" s="80"/>
      <c r="AA345" s="80"/>
      <c r="AB345" s="80"/>
      <c r="AC345" s="80"/>
      <c r="AD345" s="82"/>
      <c r="AE345" s="80"/>
      <c r="AF345" s="76"/>
      <c r="AG345" s="76"/>
      <c r="AH345" s="85"/>
      <c r="AI345" s="76"/>
      <c r="AJ345" s="76"/>
      <c r="AK345" s="82"/>
      <c r="AL345" s="82"/>
      <c r="AM345" s="80"/>
    </row>
    <row r="346" spans="1:39" ht="14.25" customHeight="1" x14ac:dyDescent="0.3">
      <c r="A346" s="76"/>
      <c r="B346" s="76"/>
      <c r="C346" s="76"/>
      <c r="D346" s="77"/>
      <c r="E346" s="69" t="str">
        <f t="shared" ca="1" si="5"/>
        <v/>
      </c>
      <c r="F346" s="82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76"/>
      <c r="U346" s="80"/>
      <c r="V346" s="80"/>
      <c r="W346" s="80"/>
      <c r="X346" s="80"/>
      <c r="Y346" s="80"/>
      <c r="Z346" s="80"/>
      <c r="AA346" s="80"/>
      <c r="AB346" s="80"/>
      <c r="AC346" s="80"/>
      <c r="AD346" s="82"/>
      <c r="AE346" s="80"/>
      <c r="AF346" s="76"/>
      <c r="AG346" s="76"/>
      <c r="AH346" s="85"/>
      <c r="AI346" s="76"/>
      <c r="AJ346" s="76"/>
      <c r="AK346" s="82"/>
      <c r="AL346" s="82"/>
      <c r="AM346" s="80"/>
    </row>
    <row r="347" spans="1:39" ht="14.25" customHeight="1" x14ac:dyDescent="0.3">
      <c r="A347" s="76"/>
      <c r="B347" s="76"/>
      <c r="C347" s="76"/>
      <c r="D347" s="77"/>
      <c r="E347" s="69" t="str">
        <f t="shared" ca="1" si="5"/>
        <v/>
      </c>
      <c r="F347" s="82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76"/>
      <c r="U347" s="80"/>
      <c r="V347" s="80"/>
      <c r="W347" s="80"/>
      <c r="X347" s="80"/>
      <c r="Y347" s="80"/>
      <c r="Z347" s="80"/>
      <c r="AA347" s="80"/>
      <c r="AB347" s="80"/>
      <c r="AC347" s="80"/>
      <c r="AD347" s="82"/>
      <c r="AE347" s="80"/>
      <c r="AF347" s="76"/>
      <c r="AG347" s="76"/>
      <c r="AH347" s="85"/>
      <c r="AI347" s="76"/>
      <c r="AJ347" s="76"/>
      <c r="AK347" s="82"/>
      <c r="AL347" s="82"/>
      <c r="AM347" s="80"/>
    </row>
    <row r="348" spans="1:39" ht="14.25" customHeight="1" x14ac:dyDescent="0.3">
      <c r="A348" s="76"/>
      <c r="B348" s="76"/>
      <c r="C348" s="76"/>
      <c r="D348" s="77"/>
      <c r="E348" s="69" t="str">
        <f t="shared" ca="1" si="5"/>
        <v/>
      </c>
      <c r="F348" s="82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76"/>
      <c r="U348" s="80"/>
      <c r="V348" s="80"/>
      <c r="W348" s="80"/>
      <c r="X348" s="80"/>
      <c r="Y348" s="80"/>
      <c r="Z348" s="80"/>
      <c r="AA348" s="80"/>
      <c r="AB348" s="80"/>
      <c r="AC348" s="80"/>
      <c r="AD348" s="82"/>
      <c r="AE348" s="80"/>
      <c r="AF348" s="76"/>
      <c r="AG348" s="76"/>
      <c r="AH348" s="85"/>
      <c r="AI348" s="76"/>
      <c r="AJ348" s="76"/>
      <c r="AK348" s="82"/>
      <c r="AL348" s="82"/>
      <c r="AM348" s="80"/>
    </row>
    <row r="349" spans="1:39" ht="14.25" customHeight="1" x14ac:dyDescent="0.3">
      <c r="A349" s="76"/>
      <c r="B349" s="76"/>
      <c r="C349" s="76"/>
      <c r="D349" s="77"/>
      <c r="E349" s="69" t="str">
        <f t="shared" ca="1" si="5"/>
        <v/>
      </c>
      <c r="F349" s="82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76"/>
      <c r="U349" s="80"/>
      <c r="V349" s="80"/>
      <c r="W349" s="80"/>
      <c r="X349" s="80"/>
      <c r="Y349" s="80"/>
      <c r="Z349" s="80"/>
      <c r="AA349" s="80"/>
      <c r="AB349" s="80"/>
      <c r="AC349" s="80"/>
      <c r="AD349" s="82"/>
      <c r="AE349" s="80"/>
      <c r="AF349" s="76"/>
      <c r="AG349" s="76"/>
      <c r="AH349" s="85"/>
      <c r="AI349" s="76"/>
      <c r="AJ349" s="76"/>
      <c r="AK349" s="82"/>
      <c r="AL349" s="82"/>
      <c r="AM349" s="80"/>
    </row>
    <row r="350" spans="1:39" ht="14.25" customHeight="1" x14ac:dyDescent="0.3">
      <c r="A350" s="76"/>
      <c r="B350" s="76"/>
      <c r="C350" s="76"/>
      <c r="D350" s="77"/>
      <c r="E350" s="69" t="str">
        <f t="shared" ca="1" si="5"/>
        <v/>
      </c>
      <c r="F350" s="82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76"/>
      <c r="U350" s="80"/>
      <c r="V350" s="80"/>
      <c r="W350" s="80"/>
      <c r="X350" s="80"/>
      <c r="Y350" s="80"/>
      <c r="Z350" s="80"/>
      <c r="AA350" s="80"/>
      <c r="AB350" s="80"/>
      <c r="AC350" s="80"/>
      <c r="AD350" s="82"/>
      <c r="AE350" s="80"/>
      <c r="AF350" s="76"/>
      <c r="AG350" s="76"/>
      <c r="AH350" s="85"/>
      <c r="AI350" s="76"/>
      <c r="AJ350" s="76"/>
      <c r="AK350" s="82"/>
      <c r="AL350" s="82"/>
      <c r="AM350" s="80"/>
    </row>
    <row r="351" spans="1:39" ht="14.25" customHeight="1" x14ac:dyDescent="0.3">
      <c r="A351" s="76"/>
      <c r="B351" s="76"/>
      <c r="C351" s="76"/>
      <c r="D351" s="77"/>
      <c r="E351" s="69" t="str">
        <f t="shared" ca="1" si="5"/>
        <v/>
      </c>
      <c r="F351" s="82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76"/>
      <c r="U351" s="80"/>
      <c r="V351" s="80"/>
      <c r="W351" s="80"/>
      <c r="X351" s="80"/>
      <c r="Y351" s="80"/>
      <c r="Z351" s="80"/>
      <c r="AA351" s="80"/>
      <c r="AB351" s="80"/>
      <c r="AC351" s="80"/>
      <c r="AD351" s="82"/>
      <c r="AE351" s="80"/>
      <c r="AF351" s="76"/>
      <c r="AG351" s="76"/>
      <c r="AH351" s="85"/>
      <c r="AI351" s="76"/>
      <c r="AJ351" s="76"/>
      <c r="AK351" s="82"/>
      <c r="AL351" s="82"/>
      <c r="AM351" s="80"/>
    </row>
    <row r="352" spans="1:39" ht="14.25" customHeight="1" x14ac:dyDescent="0.3">
      <c r="A352" s="76"/>
      <c r="B352" s="76"/>
      <c r="C352" s="76"/>
      <c r="D352" s="77"/>
      <c r="E352" s="69" t="str">
        <f t="shared" ca="1" si="5"/>
        <v/>
      </c>
      <c r="F352" s="82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76"/>
      <c r="U352" s="80"/>
      <c r="V352" s="80"/>
      <c r="W352" s="80"/>
      <c r="X352" s="80"/>
      <c r="Y352" s="80"/>
      <c r="Z352" s="80"/>
      <c r="AA352" s="80"/>
      <c r="AB352" s="80"/>
      <c r="AC352" s="80"/>
      <c r="AD352" s="82"/>
      <c r="AE352" s="80"/>
      <c r="AF352" s="76"/>
      <c r="AG352" s="76"/>
      <c r="AH352" s="85"/>
      <c r="AI352" s="76"/>
      <c r="AJ352" s="76"/>
      <c r="AK352" s="82"/>
      <c r="AL352" s="82"/>
      <c r="AM352" s="80"/>
    </row>
    <row r="353" spans="1:39" ht="14.25" customHeight="1" x14ac:dyDescent="0.3">
      <c r="A353" s="76"/>
      <c r="B353" s="76"/>
      <c r="C353" s="76"/>
      <c r="D353" s="77"/>
      <c r="E353" s="69" t="str">
        <f t="shared" ca="1" si="5"/>
        <v/>
      </c>
      <c r="F353" s="82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76"/>
      <c r="U353" s="80"/>
      <c r="V353" s="80"/>
      <c r="W353" s="80"/>
      <c r="X353" s="80"/>
      <c r="Y353" s="80"/>
      <c r="Z353" s="80"/>
      <c r="AA353" s="80"/>
      <c r="AB353" s="80"/>
      <c r="AC353" s="80"/>
      <c r="AD353" s="82"/>
      <c r="AE353" s="80"/>
      <c r="AF353" s="76"/>
      <c r="AG353" s="76"/>
      <c r="AH353" s="85"/>
      <c r="AI353" s="76"/>
      <c r="AJ353" s="76"/>
      <c r="AK353" s="82"/>
      <c r="AL353" s="82"/>
      <c r="AM353" s="80"/>
    </row>
    <row r="354" spans="1:39" ht="14.25" customHeight="1" x14ac:dyDescent="0.3">
      <c r="A354" s="76"/>
      <c r="B354" s="76"/>
      <c r="C354" s="76"/>
      <c r="D354" s="77"/>
      <c r="E354" s="69" t="str">
        <f t="shared" ca="1" si="5"/>
        <v/>
      </c>
      <c r="F354" s="82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76"/>
      <c r="U354" s="80"/>
      <c r="V354" s="80"/>
      <c r="W354" s="80"/>
      <c r="X354" s="80"/>
      <c r="Y354" s="80"/>
      <c r="Z354" s="80"/>
      <c r="AA354" s="80"/>
      <c r="AB354" s="80"/>
      <c r="AC354" s="80"/>
      <c r="AD354" s="82"/>
      <c r="AE354" s="80"/>
      <c r="AF354" s="76"/>
      <c r="AG354" s="76"/>
      <c r="AH354" s="85"/>
      <c r="AI354" s="76"/>
      <c r="AJ354" s="76"/>
      <c r="AK354" s="82"/>
      <c r="AL354" s="82"/>
      <c r="AM354" s="80"/>
    </row>
    <row r="355" spans="1:39" ht="14.25" customHeight="1" x14ac:dyDescent="0.3">
      <c r="A355" s="76"/>
      <c r="B355" s="76"/>
      <c r="C355" s="76"/>
      <c r="D355" s="77"/>
      <c r="E355" s="69" t="str">
        <f t="shared" ca="1" si="5"/>
        <v/>
      </c>
      <c r="F355" s="82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76"/>
      <c r="U355" s="80"/>
      <c r="V355" s="80"/>
      <c r="W355" s="80"/>
      <c r="X355" s="80"/>
      <c r="Y355" s="80"/>
      <c r="Z355" s="80"/>
      <c r="AA355" s="80"/>
      <c r="AB355" s="80"/>
      <c r="AC355" s="80"/>
      <c r="AD355" s="82"/>
      <c r="AE355" s="80"/>
      <c r="AF355" s="76"/>
      <c r="AG355" s="76"/>
      <c r="AH355" s="85"/>
      <c r="AI355" s="76"/>
      <c r="AJ355" s="76"/>
      <c r="AK355" s="82"/>
      <c r="AL355" s="82"/>
      <c r="AM355" s="80"/>
    </row>
    <row r="356" spans="1:39" ht="14.25" customHeight="1" x14ac:dyDescent="0.3">
      <c r="A356" s="76"/>
      <c r="B356" s="76"/>
      <c r="C356" s="76"/>
      <c r="D356" s="77"/>
      <c r="E356" s="69" t="str">
        <f t="shared" ca="1" si="5"/>
        <v/>
      </c>
      <c r="F356" s="82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76"/>
      <c r="U356" s="80"/>
      <c r="V356" s="80"/>
      <c r="W356" s="80"/>
      <c r="X356" s="80"/>
      <c r="Y356" s="80"/>
      <c r="Z356" s="80"/>
      <c r="AA356" s="80"/>
      <c r="AB356" s="80"/>
      <c r="AC356" s="80"/>
      <c r="AD356" s="82"/>
      <c r="AE356" s="80"/>
      <c r="AF356" s="76"/>
      <c r="AG356" s="76"/>
      <c r="AH356" s="85"/>
      <c r="AI356" s="76"/>
      <c r="AJ356" s="76"/>
      <c r="AK356" s="82"/>
      <c r="AL356" s="82"/>
      <c r="AM356" s="80"/>
    </row>
    <row r="357" spans="1:39" ht="14.25" customHeight="1" x14ac:dyDescent="0.3">
      <c r="A357" s="76"/>
      <c r="B357" s="76"/>
      <c r="C357" s="76"/>
      <c r="D357" s="77"/>
      <c r="E357" s="69" t="str">
        <f t="shared" ca="1" si="5"/>
        <v/>
      </c>
      <c r="F357" s="82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76"/>
      <c r="U357" s="80"/>
      <c r="V357" s="80"/>
      <c r="W357" s="80"/>
      <c r="X357" s="80"/>
      <c r="Y357" s="80"/>
      <c r="Z357" s="80"/>
      <c r="AA357" s="80"/>
      <c r="AB357" s="80"/>
      <c r="AC357" s="80"/>
      <c r="AD357" s="82"/>
      <c r="AE357" s="80"/>
      <c r="AF357" s="76"/>
      <c r="AG357" s="76"/>
      <c r="AH357" s="85"/>
      <c r="AI357" s="76"/>
      <c r="AJ357" s="76"/>
      <c r="AK357" s="82"/>
      <c r="AL357" s="82"/>
      <c r="AM357" s="80"/>
    </row>
    <row r="358" spans="1:39" ht="14.25" customHeight="1" x14ac:dyDescent="0.3">
      <c r="A358" s="76"/>
      <c r="B358" s="76"/>
      <c r="C358" s="76"/>
      <c r="D358" s="77"/>
      <c r="E358" s="69" t="str">
        <f t="shared" ca="1" si="5"/>
        <v/>
      </c>
      <c r="F358" s="82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76"/>
      <c r="U358" s="80"/>
      <c r="V358" s="80"/>
      <c r="W358" s="80"/>
      <c r="X358" s="80"/>
      <c r="Y358" s="80"/>
      <c r="Z358" s="80"/>
      <c r="AA358" s="80"/>
      <c r="AB358" s="80"/>
      <c r="AC358" s="80"/>
      <c r="AD358" s="82"/>
      <c r="AE358" s="80"/>
      <c r="AF358" s="76"/>
      <c r="AG358" s="76"/>
      <c r="AH358" s="85"/>
      <c r="AI358" s="76"/>
      <c r="AJ358" s="76"/>
      <c r="AK358" s="82"/>
      <c r="AL358" s="82"/>
      <c r="AM358" s="80"/>
    </row>
    <row r="359" spans="1:39" ht="14.25" customHeight="1" x14ac:dyDescent="0.3">
      <c r="A359" s="76"/>
      <c r="B359" s="76"/>
      <c r="C359" s="76"/>
      <c r="D359" s="77"/>
      <c r="E359" s="69" t="str">
        <f t="shared" ca="1" si="5"/>
        <v/>
      </c>
      <c r="F359" s="82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76"/>
      <c r="U359" s="80"/>
      <c r="V359" s="80"/>
      <c r="W359" s="80"/>
      <c r="X359" s="80"/>
      <c r="Y359" s="80"/>
      <c r="Z359" s="80"/>
      <c r="AA359" s="80"/>
      <c r="AB359" s="80"/>
      <c r="AC359" s="80"/>
      <c r="AD359" s="82"/>
      <c r="AE359" s="80"/>
      <c r="AF359" s="76"/>
      <c r="AG359" s="76"/>
      <c r="AH359" s="85"/>
      <c r="AI359" s="76"/>
      <c r="AJ359" s="76"/>
      <c r="AK359" s="82"/>
      <c r="AL359" s="82"/>
      <c r="AM359" s="80"/>
    </row>
    <row r="360" spans="1:39" ht="14.25" customHeight="1" x14ac:dyDescent="0.3">
      <c r="A360" s="76"/>
      <c r="B360" s="76"/>
      <c r="C360" s="76"/>
      <c r="D360" s="77"/>
      <c r="E360" s="69" t="str">
        <f t="shared" ca="1" si="5"/>
        <v/>
      </c>
      <c r="F360" s="82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76"/>
      <c r="U360" s="80"/>
      <c r="V360" s="80"/>
      <c r="W360" s="80"/>
      <c r="X360" s="80"/>
      <c r="Y360" s="80"/>
      <c r="Z360" s="80"/>
      <c r="AA360" s="80"/>
      <c r="AB360" s="80"/>
      <c r="AC360" s="80"/>
      <c r="AD360" s="82"/>
      <c r="AE360" s="80"/>
      <c r="AF360" s="76"/>
      <c r="AG360" s="76"/>
      <c r="AH360" s="85"/>
      <c r="AI360" s="76"/>
      <c r="AJ360" s="76"/>
      <c r="AK360" s="82"/>
      <c r="AL360" s="82"/>
      <c r="AM360" s="80"/>
    </row>
    <row r="361" spans="1:39" ht="14.25" customHeight="1" x14ac:dyDescent="0.3">
      <c r="A361" s="76"/>
      <c r="B361" s="76"/>
      <c r="C361" s="76"/>
      <c r="D361" s="77"/>
      <c r="E361" s="69" t="str">
        <f t="shared" ca="1" si="5"/>
        <v/>
      </c>
      <c r="F361" s="82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76"/>
      <c r="U361" s="80"/>
      <c r="V361" s="80"/>
      <c r="W361" s="80"/>
      <c r="X361" s="80"/>
      <c r="Y361" s="80"/>
      <c r="Z361" s="80"/>
      <c r="AA361" s="80"/>
      <c r="AB361" s="80"/>
      <c r="AC361" s="80"/>
      <c r="AD361" s="82"/>
      <c r="AE361" s="80"/>
      <c r="AF361" s="76"/>
      <c r="AG361" s="76"/>
      <c r="AH361" s="85"/>
      <c r="AI361" s="76"/>
      <c r="AJ361" s="76"/>
      <c r="AK361" s="82"/>
      <c r="AL361" s="82"/>
      <c r="AM361" s="80"/>
    </row>
    <row r="362" spans="1:39" ht="14.25" customHeight="1" x14ac:dyDescent="0.3">
      <c r="A362" s="76"/>
      <c r="B362" s="76"/>
      <c r="C362" s="76"/>
      <c r="D362" s="77"/>
      <c r="E362" s="69" t="str">
        <f t="shared" ca="1" si="5"/>
        <v/>
      </c>
      <c r="F362" s="82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76"/>
      <c r="U362" s="80"/>
      <c r="V362" s="80"/>
      <c r="W362" s="80"/>
      <c r="X362" s="80"/>
      <c r="Y362" s="80"/>
      <c r="Z362" s="80"/>
      <c r="AA362" s="80"/>
      <c r="AB362" s="80"/>
      <c r="AC362" s="80"/>
      <c r="AD362" s="82"/>
      <c r="AE362" s="80"/>
      <c r="AF362" s="76"/>
      <c r="AG362" s="76"/>
      <c r="AH362" s="85"/>
      <c r="AI362" s="76"/>
      <c r="AJ362" s="76"/>
      <c r="AK362" s="82"/>
      <c r="AL362" s="82"/>
      <c r="AM362" s="80"/>
    </row>
    <row r="363" spans="1:39" ht="14.25" customHeight="1" x14ac:dyDescent="0.3">
      <c r="A363" s="76"/>
      <c r="B363" s="76"/>
      <c r="C363" s="76"/>
      <c r="D363" s="77"/>
      <c r="E363" s="69" t="str">
        <f t="shared" ca="1" si="5"/>
        <v/>
      </c>
      <c r="F363" s="82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76"/>
      <c r="U363" s="80"/>
      <c r="V363" s="80"/>
      <c r="W363" s="80"/>
      <c r="X363" s="80"/>
      <c r="Y363" s="80"/>
      <c r="Z363" s="80"/>
      <c r="AA363" s="80"/>
      <c r="AB363" s="80"/>
      <c r="AC363" s="80"/>
      <c r="AD363" s="82"/>
      <c r="AE363" s="80"/>
      <c r="AF363" s="76"/>
      <c r="AG363" s="76"/>
      <c r="AH363" s="85"/>
      <c r="AI363" s="76"/>
      <c r="AJ363" s="76"/>
      <c r="AK363" s="82"/>
      <c r="AL363" s="82"/>
      <c r="AM363" s="80"/>
    </row>
    <row r="364" spans="1:39" ht="14.25" customHeight="1" x14ac:dyDescent="0.3">
      <c r="A364" s="76"/>
      <c r="B364" s="76"/>
      <c r="C364" s="76"/>
      <c r="D364" s="77"/>
      <c r="E364" s="69" t="str">
        <f t="shared" ca="1" si="5"/>
        <v/>
      </c>
      <c r="F364" s="82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76"/>
      <c r="U364" s="80"/>
      <c r="V364" s="80"/>
      <c r="W364" s="80"/>
      <c r="X364" s="80"/>
      <c r="Y364" s="80"/>
      <c r="Z364" s="80"/>
      <c r="AA364" s="80"/>
      <c r="AB364" s="80"/>
      <c r="AC364" s="80"/>
      <c r="AD364" s="82"/>
      <c r="AE364" s="80"/>
      <c r="AF364" s="76"/>
      <c r="AG364" s="76"/>
      <c r="AH364" s="85"/>
      <c r="AI364" s="76"/>
      <c r="AJ364" s="76"/>
      <c r="AK364" s="82"/>
      <c r="AL364" s="82"/>
      <c r="AM364" s="80"/>
    </row>
    <row r="365" spans="1:39" ht="14.25" customHeight="1" x14ac:dyDescent="0.3">
      <c r="A365" s="76"/>
      <c r="B365" s="76"/>
      <c r="C365" s="76"/>
      <c r="D365" s="77"/>
      <c r="E365" s="69" t="str">
        <f t="shared" ca="1" si="5"/>
        <v/>
      </c>
      <c r="F365" s="82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76"/>
      <c r="U365" s="80"/>
      <c r="V365" s="80"/>
      <c r="W365" s="80"/>
      <c r="X365" s="80"/>
      <c r="Y365" s="80"/>
      <c r="Z365" s="80"/>
      <c r="AA365" s="80"/>
      <c r="AB365" s="80"/>
      <c r="AC365" s="80"/>
      <c r="AD365" s="82"/>
      <c r="AE365" s="80"/>
      <c r="AF365" s="76"/>
      <c r="AG365" s="76"/>
      <c r="AH365" s="85"/>
      <c r="AI365" s="76"/>
      <c r="AJ365" s="76"/>
      <c r="AK365" s="82"/>
      <c r="AL365" s="82"/>
      <c r="AM365" s="80"/>
    </row>
    <row r="366" spans="1:39" ht="14.25" customHeight="1" x14ac:dyDescent="0.3">
      <c r="A366" s="76"/>
      <c r="B366" s="76"/>
      <c r="C366" s="76"/>
      <c r="D366" s="77"/>
      <c r="E366" s="69" t="str">
        <f t="shared" ca="1" si="5"/>
        <v/>
      </c>
      <c r="F366" s="82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76"/>
      <c r="U366" s="80"/>
      <c r="V366" s="80"/>
      <c r="W366" s="80"/>
      <c r="X366" s="80"/>
      <c r="Y366" s="80"/>
      <c r="Z366" s="80"/>
      <c r="AA366" s="80"/>
      <c r="AB366" s="80"/>
      <c r="AC366" s="80"/>
      <c r="AD366" s="82"/>
      <c r="AE366" s="80"/>
      <c r="AF366" s="76"/>
      <c r="AG366" s="76"/>
      <c r="AH366" s="85"/>
      <c r="AI366" s="76"/>
      <c r="AJ366" s="76"/>
      <c r="AK366" s="82"/>
      <c r="AL366" s="82"/>
      <c r="AM366" s="80"/>
    </row>
    <row r="367" spans="1:39" ht="14.25" customHeight="1" x14ac:dyDescent="0.3">
      <c r="A367" s="76"/>
      <c r="B367" s="76"/>
      <c r="C367" s="76"/>
      <c r="D367" s="77"/>
      <c r="E367" s="69" t="str">
        <f t="shared" ca="1" si="5"/>
        <v/>
      </c>
      <c r="F367" s="82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76"/>
      <c r="U367" s="80"/>
      <c r="V367" s="80"/>
      <c r="W367" s="80"/>
      <c r="X367" s="80"/>
      <c r="Y367" s="80"/>
      <c r="Z367" s="80"/>
      <c r="AA367" s="80"/>
      <c r="AB367" s="80"/>
      <c r="AC367" s="80"/>
      <c r="AD367" s="82"/>
      <c r="AE367" s="80"/>
      <c r="AF367" s="76"/>
      <c r="AG367" s="76"/>
      <c r="AH367" s="85"/>
      <c r="AI367" s="76"/>
      <c r="AJ367" s="76"/>
      <c r="AK367" s="82"/>
      <c r="AL367" s="82"/>
      <c r="AM367" s="80"/>
    </row>
    <row r="368" spans="1:39" ht="14.25" customHeight="1" x14ac:dyDescent="0.3">
      <c r="A368" s="76"/>
      <c r="B368" s="76"/>
      <c r="C368" s="76"/>
      <c r="D368" s="77"/>
      <c r="E368" s="69" t="str">
        <f t="shared" ca="1" si="5"/>
        <v/>
      </c>
      <c r="F368" s="82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76"/>
      <c r="U368" s="80"/>
      <c r="V368" s="80"/>
      <c r="W368" s="80"/>
      <c r="X368" s="80"/>
      <c r="Y368" s="80"/>
      <c r="Z368" s="80"/>
      <c r="AA368" s="80"/>
      <c r="AB368" s="80"/>
      <c r="AC368" s="80"/>
      <c r="AD368" s="82"/>
      <c r="AE368" s="80"/>
      <c r="AF368" s="76"/>
      <c r="AG368" s="76"/>
      <c r="AH368" s="85"/>
      <c r="AI368" s="76"/>
      <c r="AJ368" s="76"/>
      <c r="AK368" s="82"/>
      <c r="AL368" s="82"/>
      <c r="AM368" s="80"/>
    </row>
    <row r="369" spans="1:39" ht="14.25" customHeight="1" x14ac:dyDescent="0.3">
      <c r="A369" s="76"/>
      <c r="B369" s="76"/>
      <c r="C369" s="76"/>
      <c r="D369" s="77"/>
      <c r="E369" s="69" t="str">
        <f t="shared" ca="1" si="5"/>
        <v/>
      </c>
      <c r="F369" s="82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76"/>
      <c r="U369" s="80"/>
      <c r="V369" s="80"/>
      <c r="W369" s="80"/>
      <c r="X369" s="80"/>
      <c r="Y369" s="80"/>
      <c r="Z369" s="80"/>
      <c r="AA369" s="80"/>
      <c r="AB369" s="80"/>
      <c r="AC369" s="80"/>
      <c r="AD369" s="82"/>
      <c r="AE369" s="80"/>
      <c r="AF369" s="76"/>
      <c r="AG369" s="76"/>
      <c r="AH369" s="85"/>
      <c r="AI369" s="76"/>
      <c r="AJ369" s="76"/>
      <c r="AK369" s="82"/>
      <c r="AL369" s="82"/>
      <c r="AM369" s="80"/>
    </row>
    <row r="370" spans="1:39" ht="14.25" customHeight="1" x14ac:dyDescent="0.3">
      <c r="A370" s="76"/>
      <c r="B370" s="76"/>
      <c r="C370" s="76"/>
      <c r="D370" s="77"/>
      <c r="E370" s="69" t="str">
        <f t="shared" ca="1" si="5"/>
        <v/>
      </c>
      <c r="F370" s="82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76"/>
      <c r="U370" s="80"/>
      <c r="V370" s="80"/>
      <c r="W370" s="80"/>
      <c r="X370" s="80"/>
      <c r="Y370" s="80"/>
      <c r="Z370" s="80"/>
      <c r="AA370" s="80"/>
      <c r="AB370" s="80"/>
      <c r="AC370" s="80"/>
      <c r="AD370" s="82"/>
      <c r="AE370" s="80"/>
      <c r="AF370" s="76"/>
      <c r="AG370" s="76"/>
      <c r="AH370" s="85"/>
      <c r="AI370" s="76"/>
      <c r="AJ370" s="76"/>
      <c r="AK370" s="82"/>
      <c r="AL370" s="82"/>
      <c r="AM370" s="80"/>
    </row>
    <row r="371" spans="1:39" ht="14.25" customHeight="1" x14ac:dyDescent="0.3">
      <c r="A371" s="76"/>
      <c r="B371" s="76"/>
      <c r="C371" s="76"/>
      <c r="D371" s="77"/>
      <c r="E371" s="69" t="str">
        <f t="shared" ca="1" si="5"/>
        <v/>
      </c>
      <c r="F371" s="82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76"/>
      <c r="U371" s="80"/>
      <c r="V371" s="80"/>
      <c r="W371" s="80"/>
      <c r="X371" s="80"/>
      <c r="Y371" s="80"/>
      <c r="Z371" s="80"/>
      <c r="AA371" s="80"/>
      <c r="AB371" s="80"/>
      <c r="AC371" s="80"/>
      <c r="AD371" s="82"/>
      <c r="AE371" s="80"/>
      <c r="AF371" s="76"/>
      <c r="AG371" s="76"/>
      <c r="AH371" s="85"/>
      <c r="AI371" s="76"/>
      <c r="AJ371" s="76"/>
      <c r="AK371" s="82"/>
      <c r="AL371" s="82"/>
      <c r="AM371" s="80"/>
    </row>
    <row r="372" spans="1:39" ht="14.25" customHeight="1" x14ac:dyDescent="0.3">
      <c r="A372" s="76"/>
      <c r="B372" s="76"/>
      <c r="C372" s="76"/>
      <c r="D372" s="77"/>
      <c r="E372" s="69" t="str">
        <f t="shared" ca="1" si="5"/>
        <v/>
      </c>
      <c r="F372" s="82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76"/>
      <c r="U372" s="80"/>
      <c r="V372" s="80"/>
      <c r="W372" s="80"/>
      <c r="X372" s="80"/>
      <c r="Y372" s="80"/>
      <c r="Z372" s="80"/>
      <c r="AA372" s="80"/>
      <c r="AB372" s="80"/>
      <c r="AC372" s="80"/>
      <c r="AD372" s="82"/>
      <c r="AE372" s="80"/>
      <c r="AF372" s="76"/>
      <c r="AG372" s="76"/>
      <c r="AH372" s="85"/>
      <c r="AI372" s="76"/>
      <c r="AJ372" s="76"/>
      <c r="AK372" s="82"/>
      <c r="AL372" s="82"/>
      <c r="AM372" s="80"/>
    </row>
    <row r="373" spans="1:39" ht="14.25" customHeight="1" x14ac:dyDescent="0.3">
      <c r="A373" s="76"/>
      <c r="B373" s="76"/>
      <c r="C373" s="76"/>
      <c r="D373" s="77"/>
      <c r="E373" s="69" t="str">
        <f t="shared" ca="1" si="5"/>
        <v/>
      </c>
      <c r="F373" s="82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76"/>
      <c r="U373" s="80"/>
      <c r="V373" s="80"/>
      <c r="W373" s="80"/>
      <c r="X373" s="80"/>
      <c r="Y373" s="80"/>
      <c r="Z373" s="80"/>
      <c r="AA373" s="80"/>
      <c r="AB373" s="80"/>
      <c r="AC373" s="80"/>
      <c r="AD373" s="82"/>
      <c r="AE373" s="80"/>
      <c r="AF373" s="76"/>
      <c r="AG373" s="76"/>
      <c r="AH373" s="85"/>
      <c r="AI373" s="76"/>
      <c r="AJ373" s="76"/>
      <c r="AK373" s="82"/>
      <c r="AL373" s="82"/>
      <c r="AM373" s="80"/>
    </row>
    <row r="374" spans="1:39" ht="14.25" customHeight="1" x14ac:dyDescent="0.3">
      <c r="A374" s="76"/>
      <c r="B374" s="76"/>
      <c r="C374" s="76"/>
      <c r="D374" s="77"/>
      <c r="E374" s="69" t="str">
        <f t="shared" ca="1" si="5"/>
        <v/>
      </c>
      <c r="F374" s="82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76"/>
      <c r="U374" s="80"/>
      <c r="V374" s="80"/>
      <c r="W374" s="80"/>
      <c r="X374" s="80"/>
      <c r="Y374" s="80"/>
      <c r="Z374" s="80"/>
      <c r="AA374" s="80"/>
      <c r="AB374" s="80"/>
      <c r="AC374" s="80"/>
      <c r="AD374" s="82"/>
      <c r="AE374" s="80"/>
      <c r="AF374" s="76"/>
      <c r="AG374" s="76"/>
      <c r="AH374" s="85"/>
      <c r="AI374" s="76"/>
      <c r="AJ374" s="76"/>
      <c r="AK374" s="82"/>
      <c r="AL374" s="82"/>
      <c r="AM374" s="80"/>
    </row>
    <row r="375" spans="1:39" ht="14.25" customHeight="1" x14ac:dyDescent="0.3">
      <c r="A375" s="76"/>
      <c r="B375" s="76"/>
      <c r="C375" s="76"/>
      <c r="D375" s="77"/>
      <c r="E375" s="69" t="str">
        <f t="shared" ca="1" si="5"/>
        <v/>
      </c>
      <c r="F375" s="82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76"/>
      <c r="U375" s="80"/>
      <c r="V375" s="80"/>
      <c r="W375" s="80"/>
      <c r="X375" s="80"/>
      <c r="Y375" s="80"/>
      <c r="Z375" s="80"/>
      <c r="AA375" s="80"/>
      <c r="AB375" s="80"/>
      <c r="AC375" s="80"/>
      <c r="AD375" s="82"/>
      <c r="AE375" s="80"/>
      <c r="AF375" s="76"/>
      <c r="AG375" s="76"/>
      <c r="AH375" s="85"/>
      <c r="AI375" s="76"/>
      <c r="AJ375" s="76"/>
      <c r="AK375" s="82"/>
      <c r="AL375" s="82"/>
      <c r="AM375" s="80"/>
    </row>
    <row r="376" spans="1:39" ht="14.25" customHeight="1" x14ac:dyDescent="0.3">
      <c r="A376" s="76"/>
      <c r="B376" s="76"/>
      <c r="C376" s="76"/>
      <c r="D376" s="77"/>
      <c r="E376" s="69" t="str">
        <f t="shared" ca="1" si="5"/>
        <v/>
      </c>
      <c r="F376" s="82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76"/>
      <c r="U376" s="80"/>
      <c r="V376" s="80"/>
      <c r="W376" s="80"/>
      <c r="X376" s="80"/>
      <c r="Y376" s="80"/>
      <c r="Z376" s="80"/>
      <c r="AA376" s="80"/>
      <c r="AB376" s="80"/>
      <c r="AC376" s="80"/>
      <c r="AD376" s="82"/>
      <c r="AE376" s="80"/>
      <c r="AF376" s="76"/>
      <c r="AG376" s="76"/>
      <c r="AH376" s="85"/>
      <c r="AI376" s="76"/>
      <c r="AJ376" s="76"/>
      <c r="AK376" s="82"/>
      <c r="AL376" s="82"/>
      <c r="AM376" s="80"/>
    </row>
    <row r="377" spans="1:39" ht="14.25" customHeight="1" x14ac:dyDescent="0.3">
      <c r="A377" s="76"/>
      <c r="B377" s="76"/>
      <c r="C377" s="76"/>
      <c r="D377" s="77"/>
      <c r="E377" s="69" t="str">
        <f t="shared" ca="1" si="5"/>
        <v/>
      </c>
      <c r="F377" s="82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76"/>
      <c r="U377" s="80"/>
      <c r="V377" s="80"/>
      <c r="W377" s="80"/>
      <c r="X377" s="80"/>
      <c r="Y377" s="80"/>
      <c r="Z377" s="80"/>
      <c r="AA377" s="80"/>
      <c r="AB377" s="80"/>
      <c r="AC377" s="80"/>
      <c r="AD377" s="82"/>
      <c r="AE377" s="80"/>
      <c r="AF377" s="76"/>
      <c r="AG377" s="76"/>
      <c r="AH377" s="85"/>
      <c r="AI377" s="76"/>
      <c r="AJ377" s="76"/>
      <c r="AK377" s="82"/>
      <c r="AL377" s="82"/>
      <c r="AM377" s="80"/>
    </row>
    <row r="378" spans="1:39" ht="14.25" customHeight="1" x14ac:dyDescent="0.3">
      <c r="A378" s="76"/>
      <c r="B378" s="76"/>
      <c r="C378" s="76"/>
      <c r="D378" s="77"/>
      <c r="E378" s="69" t="str">
        <f t="shared" ca="1" si="5"/>
        <v/>
      </c>
      <c r="F378" s="82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76"/>
      <c r="U378" s="80"/>
      <c r="V378" s="80"/>
      <c r="W378" s="80"/>
      <c r="X378" s="80"/>
      <c r="Y378" s="80"/>
      <c r="Z378" s="80"/>
      <c r="AA378" s="80"/>
      <c r="AB378" s="80"/>
      <c r="AC378" s="80"/>
      <c r="AD378" s="82"/>
      <c r="AE378" s="80"/>
      <c r="AF378" s="76"/>
      <c r="AG378" s="76"/>
      <c r="AH378" s="85"/>
      <c r="AI378" s="76"/>
      <c r="AJ378" s="76"/>
      <c r="AK378" s="82"/>
      <c r="AL378" s="82"/>
      <c r="AM378" s="80"/>
    </row>
    <row r="379" spans="1:39" ht="14.25" customHeight="1" x14ac:dyDescent="0.3">
      <c r="A379" s="76"/>
      <c r="B379" s="76"/>
      <c r="C379" s="76"/>
      <c r="D379" s="77"/>
      <c r="E379" s="69" t="str">
        <f t="shared" ca="1" si="5"/>
        <v/>
      </c>
      <c r="F379" s="82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76"/>
      <c r="U379" s="80"/>
      <c r="V379" s="80"/>
      <c r="W379" s="80"/>
      <c r="X379" s="80"/>
      <c r="Y379" s="80"/>
      <c r="Z379" s="80"/>
      <c r="AA379" s="80"/>
      <c r="AB379" s="80"/>
      <c r="AC379" s="80"/>
      <c r="AD379" s="82"/>
      <c r="AE379" s="80"/>
      <c r="AF379" s="76"/>
      <c r="AG379" s="76"/>
      <c r="AH379" s="85"/>
      <c r="AI379" s="76"/>
      <c r="AJ379" s="76"/>
      <c r="AK379" s="82"/>
      <c r="AL379" s="82"/>
      <c r="AM379" s="80"/>
    </row>
    <row r="380" spans="1:39" ht="14.25" customHeight="1" x14ac:dyDescent="0.3">
      <c r="A380" s="76"/>
      <c r="B380" s="76"/>
      <c r="C380" s="76"/>
      <c r="D380" s="77"/>
      <c r="E380" s="69" t="str">
        <f t="shared" ca="1" si="5"/>
        <v/>
      </c>
      <c r="F380" s="82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76"/>
      <c r="U380" s="80"/>
      <c r="V380" s="80"/>
      <c r="W380" s="80"/>
      <c r="X380" s="80"/>
      <c r="Y380" s="80"/>
      <c r="Z380" s="80"/>
      <c r="AA380" s="80"/>
      <c r="AB380" s="80"/>
      <c r="AC380" s="80"/>
      <c r="AD380" s="82"/>
      <c r="AE380" s="80"/>
      <c r="AF380" s="76"/>
      <c r="AG380" s="76"/>
      <c r="AH380" s="85"/>
      <c r="AI380" s="76"/>
      <c r="AJ380" s="76"/>
      <c r="AK380" s="82"/>
      <c r="AL380" s="82"/>
      <c r="AM380" s="80"/>
    </row>
    <row r="381" spans="1:39" ht="14.25" customHeight="1" x14ac:dyDescent="0.3">
      <c r="A381" s="76"/>
      <c r="B381" s="76"/>
      <c r="C381" s="76"/>
      <c r="D381" s="77"/>
      <c r="E381" s="69" t="str">
        <f t="shared" ca="1" si="5"/>
        <v/>
      </c>
      <c r="F381" s="82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76"/>
      <c r="U381" s="80"/>
      <c r="V381" s="80"/>
      <c r="W381" s="80"/>
      <c r="X381" s="80"/>
      <c r="Y381" s="80"/>
      <c r="Z381" s="80"/>
      <c r="AA381" s="80"/>
      <c r="AB381" s="80"/>
      <c r="AC381" s="80"/>
      <c r="AD381" s="82"/>
      <c r="AE381" s="80"/>
      <c r="AF381" s="76"/>
      <c r="AG381" s="76"/>
      <c r="AH381" s="85"/>
      <c r="AI381" s="76"/>
      <c r="AJ381" s="76"/>
      <c r="AK381" s="82"/>
      <c r="AL381" s="82"/>
      <c r="AM381" s="80"/>
    </row>
    <row r="382" spans="1:39" ht="14.25" customHeight="1" x14ac:dyDescent="0.3">
      <c r="A382" s="76"/>
      <c r="B382" s="76"/>
      <c r="C382" s="76"/>
      <c r="D382" s="77"/>
      <c r="E382" s="69" t="str">
        <f t="shared" ca="1" si="5"/>
        <v/>
      </c>
      <c r="F382" s="82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76"/>
      <c r="U382" s="80"/>
      <c r="V382" s="80"/>
      <c r="W382" s="80"/>
      <c r="X382" s="80"/>
      <c r="Y382" s="80"/>
      <c r="Z382" s="80"/>
      <c r="AA382" s="80"/>
      <c r="AB382" s="80"/>
      <c r="AC382" s="80"/>
      <c r="AD382" s="82"/>
      <c r="AE382" s="80"/>
      <c r="AF382" s="76"/>
      <c r="AG382" s="76"/>
      <c r="AH382" s="85"/>
      <c r="AI382" s="76"/>
      <c r="AJ382" s="76"/>
      <c r="AK382" s="82"/>
      <c r="AL382" s="82"/>
      <c r="AM382" s="80"/>
    </row>
    <row r="383" spans="1:39" ht="14.25" customHeight="1" x14ac:dyDescent="0.3">
      <c r="A383" s="76"/>
      <c r="B383" s="76"/>
      <c r="C383" s="76"/>
      <c r="D383" s="77"/>
      <c r="E383" s="69" t="str">
        <f t="shared" ca="1" si="5"/>
        <v/>
      </c>
      <c r="F383" s="82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76"/>
      <c r="U383" s="80"/>
      <c r="V383" s="80"/>
      <c r="W383" s="80"/>
      <c r="X383" s="80"/>
      <c r="Y383" s="80"/>
      <c r="Z383" s="80"/>
      <c r="AA383" s="80"/>
      <c r="AB383" s="80"/>
      <c r="AC383" s="80"/>
      <c r="AD383" s="82"/>
      <c r="AE383" s="80"/>
      <c r="AF383" s="76"/>
      <c r="AG383" s="76"/>
      <c r="AH383" s="85"/>
      <c r="AI383" s="76"/>
      <c r="AJ383" s="76"/>
      <c r="AK383" s="82"/>
      <c r="AL383" s="82"/>
      <c r="AM383" s="80"/>
    </row>
    <row r="384" spans="1:39" ht="14.25" customHeight="1" x14ac:dyDescent="0.3">
      <c r="A384" s="76"/>
      <c r="B384" s="76"/>
      <c r="C384" s="76"/>
      <c r="D384" s="77"/>
      <c r="E384" s="69" t="str">
        <f t="shared" ca="1" si="5"/>
        <v/>
      </c>
      <c r="F384" s="82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76"/>
      <c r="U384" s="80"/>
      <c r="V384" s="80"/>
      <c r="W384" s="80"/>
      <c r="X384" s="80"/>
      <c r="Y384" s="80"/>
      <c r="Z384" s="80"/>
      <c r="AA384" s="80"/>
      <c r="AB384" s="80"/>
      <c r="AC384" s="80"/>
      <c r="AD384" s="82"/>
      <c r="AE384" s="80"/>
      <c r="AF384" s="76"/>
      <c r="AG384" s="76"/>
      <c r="AH384" s="85"/>
      <c r="AI384" s="76"/>
      <c r="AJ384" s="76"/>
      <c r="AK384" s="82"/>
      <c r="AL384" s="82"/>
      <c r="AM384" s="80"/>
    </row>
    <row r="385" spans="1:39" ht="14.25" customHeight="1" x14ac:dyDescent="0.3">
      <c r="A385" s="76"/>
      <c r="B385" s="76"/>
      <c r="C385" s="76"/>
      <c r="D385" s="77"/>
      <c r="E385" s="69" t="str">
        <f t="shared" ca="1" si="5"/>
        <v/>
      </c>
      <c r="F385" s="82"/>
      <c r="G385" s="80"/>
      <c r="H385" s="80"/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76"/>
      <c r="U385" s="80"/>
      <c r="V385" s="80"/>
      <c r="W385" s="80"/>
      <c r="X385" s="80"/>
      <c r="Y385" s="80"/>
      <c r="Z385" s="80"/>
      <c r="AA385" s="80"/>
      <c r="AB385" s="80"/>
      <c r="AC385" s="80"/>
      <c r="AD385" s="82"/>
      <c r="AE385" s="80"/>
      <c r="AF385" s="76"/>
      <c r="AG385" s="76"/>
      <c r="AH385" s="85"/>
      <c r="AI385" s="76"/>
      <c r="AJ385" s="76"/>
      <c r="AK385" s="82"/>
      <c r="AL385" s="82"/>
      <c r="AM385" s="80"/>
    </row>
    <row r="386" spans="1:39" ht="14.25" customHeight="1" x14ac:dyDescent="0.3">
      <c r="A386" s="76"/>
      <c r="B386" s="76"/>
      <c r="C386" s="76"/>
      <c r="D386" s="77"/>
      <c r="E386" s="69" t="str">
        <f t="shared" ca="1" si="5"/>
        <v/>
      </c>
      <c r="F386" s="82"/>
      <c r="G386" s="80"/>
      <c r="H386" s="80"/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76"/>
      <c r="U386" s="80"/>
      <c r="V386" s="80"/>
      <c r="W386" s="80"/>
      <c r="X386" s="80"/>
      <c r="Y386" s="80"/>
      <c r="Z386" s="80"/>
      <c r="AA386" s="80"/>
      <c r="AB386" s="80"/>
      <c r="AC386" s="80"/>
      <c r="AD386" s="82"/>
      <c r="AE386" s="80"/>
      <c r="AF386" s="76"/>
      <c r="AG386" s="76"/>
      <c r="AH386" s="85"/>
      <c r="AI386" s="76"/>
      <c r="AJ386" s="76"/>
      <c r="AK386" s="82"/>
      <c r="AL386" s="82"/>
      <c r="AM386" s="80"/>
    </row>
    <row r="387" spans="1:39" ht="14.25" customHeight="1" x14ac:dyDescent="0.3">
      <c r="A387" s="76"/>
      <c r="B387" s="76"/>
      <c r="C387" s="76"/>
      <c r="D387" s="77"/>
      <c r="E387" s="69" t="str">
        <f t="shared" ca="1" si="5"/>
        <v/>
      </c>
      <c r="F387" s="82"/>
      <c r="G387" s="80"/>
      <c r="H387" s="80"/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76"/>
      <c r="U387" s="80"/>
      <c r="V387" s="80"/>
      <c r="W387" s="80"/>
      <c r="X387" s="80"/>
      <c r="Y387" s="80"/>
      <c r="Z387" s="80"/>
      <c r="AA387" s="80"/>
      <c r="AB387" s="80"/>
      <c r="AC387" s="80"/>
      <c r="AD387" s="82"/>
      <c r="AE387" s="80"/>
      <c r="AF387" s="76"/>
      <c r="AG387" s="76"/>
      <c r="AH387" s="85"/>
      <c r="AI387" s="76"/>
      <c r="AJ387" s="76"/>
      <c r="AK387" s="82"/>
      <c r="AL387" s="82"/>
      <c r="AM387" s="80"/>
    </row>
    <row r="388" spans="1:39" ht="14.25" customHeight="1" x14ac:dyDescent="0.3">
      <c r="A388" s="76"/>
      <c r="B388" s="76"/>
      <c r="C388" s="76"/>
      <c r="D388" s="77"/>
      <c r="E388" s="69" t="str">
        <f t="shared" ca="1" si="5"/>
        <v/>
      </c>
      <c r="F388" s="82"/>
      <c r="G388" s="80"/>
      <c r="H388" s="80"/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76"/>
      <c r="U388" s="80"/>
      <c r="V388" s="80"/>
      <c r="W388" s="80"/>
      <c r="X388" s="80"/>
      <c r="Y388" s="80"/>
      <c r="Z388" s="80"/>
      <c r="AA388" s="80"/>
      <c r="AB388" s="80"/>
      <c r="AC388" s="80"/>
      <c r="AD388" s="82"/>
      <c r="AE388" s="80"/>
      <c r="AF388" s="76"/>
      <c r="AG388" s="76"/>
      <c r="AH388" s="85"/>
      <c r="AI388" s="76"/>
      <c r="AJ388" s="76"/>
      <c r="AK388" s="82"/>
      <c r="AL388" s="82"/>
      <c r="AM388" s="80"/>
    </row>
    <row r="389" spans="1:39" ht="14.25" customHeight="1" x14ac:dyDescent="0.3">
      <c r="A389" s="76"/>
      <c r="B389" s="76"/>
      <c r="C389" s="76"/>
      <c r="D389" s="77"/>
      <c r="E389" s="69" t="str">
        <f t="shared" ca="1" si="5"/>
        <v/>
      </c>
      <c r="F389" s="82"/>
      <c r="G389" s="80"/>
      <c r="H389" s="80"/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76"/>
      <c r="U389" s="80"/>
      <c r="V389" s="80"/>
      <c r="W389" s="80"/>
      <c r="X389" s="80"/>
      <c r="Y389" s="80"/>
      <c r="Z389" s="80"/>
      <c r="AA389" s="80"/>
      <c r="AB389" s="80"/>
      <c r="AC389" s="80"/>
      <c r="AD389" s="82"/>
      <c r="AE389" s="80"/>
      <c r="AF389" s="76"/>
      <c r="AG389" s="76"/>
      <c r="AH389" s="85"/>
      <c r="AI389" s="76"/>
      <c r="AJ389" s="76"/>
      <c r="AK389" s="82"/>
      <c r="AL389" s="82"/>
      <c r="AM389" s="80"/>
    </row>
    <row r="390" spans="1:39" ht="14.25" customHeight="1" x14ac:dyDescent="0.3">
      <c r="A390" s="76"/>
      <c r="B390" s="76"/>
      <c r="C390" s="76"/>
      <c r="D390" s="77"/>
      <c r="E390" s="69" t="str">
        <f t="shared" ca="1" si="5"/>
        <v/>
      </c>
      <c r="F390" s="82"/>
      <c r="G390" s="80"/>
      <c r="H390" s="80"/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76"/>
      <c r="U390" s="80"/>
      <c r="V390" s="80"/>
      <c r="W390" s="80"/>
      <c r="X390" s="80"/>
      <c r="Y390" s="80"/>
      <c r="Z390" s="80"/>
      <c r="AA390" s="80"/>
      <c r="AB390" s="80"/>
      <c r="AC390" s="80"/>
      <c r="AD390" s="82"/>
      <c r="AE390" s="80"/>
      <c r="AF390" s="76"/>
      <c r="AG390" s="76"/>
      <c r="AH390" s="85"/>
      <c r="AI390" s="76"/>
      <c r="AJ390" s="76"/>
      <c r="AK390" s="82"/>
      <c r="AL390" s="82"/>
      <c r="AM390" s="80"/>
    </row>
    <row r="391" spans="1:39" ht="14.25" customHeight="1" x14ac:dyDescent="0.3">
      <c r="A391" s="76"/>
      <c r="B391" s="76"/>
      <c r="C391" s="76"/>
      <c r="D391" s="77"/>
      <c r="E391" s="69" t="str">
        <f t="shared" ca="1" si="5"/>
        <v/>
      </c>
      <c r="F391" s="82"/>
      <c r="G391" s="80"/>
      <c r="H391" s="80"/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76"/>
      <c r="U391" s="80"/>
      <c r="V391" s="80"/>
      <c r="W391" s="80"/>
      <c r="X391" s="80"/>
      <c r="Y391" s="80"/>
      <c r="Z391" s="80"/>
      <c r="AA391" s="80"/>
      <c r="AB391" s="80"/>
      <c r="AC391" s="80"/>
      <c r="AD391" s="82"/>
      <c r="AE391" s="80"/>
      <c r="AF391" s="76"/>
      <c r="AG391" s="76"/>
      <c r="AH391" s="85"/>
      <c r="AI391" s="76"/>
      <c r="AJ391" s="76"/>
      <c r="AK391" s="82"/>
      <c r="AL391" s="82"/>
      <c r="AM391" s="80"/>
    </row>
    <row r="392" spans="1:39" ht="14.25" customHeight="1" x14ac:dyDescent="0.3">
      <c r="A392" s="76"/>
      <c r="B392" s="76"/>
      <c r="C392" s="76"/>
      <c r="D392" s="77"/>
      <c r="E392" s="69" t="str">
        <f t="shared" ca="1" si="5"/>
        <v/>
      </c>
      <c r="F392" s="82"/>
      <c r="G392" s="80"/>
      <c r="H392" s="80"/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76"/>
      <c r="U392" s="80"/>
      <c r="V392" s="80"/>
      <c r="W392" s="80"/>
      <c r="X392" s="80"/>
      <c r="Y392" s="80"/>
      <c r="Z392" s="80"/>
      <c r="AA392" s="80"/>
      <c r="AB392" s="80"/>
      <c r="AC392" s="80"/>
      <c r="AD392" s="82"/>
      <c r="AE392" s="80"/>
      <c r="AF392" s="76"/>
      <c r="AG392" s="76"/>
      <c r="AH392" s="85"/>
      <c r="AI392" s="76"/>
      <c r="AJ392" s="76"/>
      <c r="AK392" s="82"/>
      <c r="AL392" s="82"/>
      <c r="AM392" s="80"/>
    </row>
    <row r="393" spans="1:39" ht="14.25" customHeight="1" x14ac:dyDescent="0.3">
      <c r="A393" s="76"/>
      <c r="B393" s="76"/>
      <c r="C393" s="76"/>
      <c r="D393" s="77"/>
      <c r="E393" s="69" t="str">
        <f t="shared" ref="E393:E456" ca="1" si="6">IF(D393="","",(INT((TODAY()-D393)/365.25)))</f>
        <v/>
      </c>
      <c r="F393" s="82"/>
      <c r="G393" s="80"/>
      <c r="H393" s="80"/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76"/>
      <c r="U393" s="80"/>
      <c r="V393" s="80"/>
      <c r="W393" s="80"/>
      <c r="X393" s="80"/>
      <c r="Y393" s="80"/>
      <c r="Z393" s="80"/>
      <c r="AA393" s="80"/>
      <c r="AB393" s="80"/>
      <c r="AC393" s="80"/>
      <c r="AD393" s="82"/>
      <c r="AE393" s="80"/>
      <c r="AF393" s="76"/>
      <c r="AG393" s="76"/>
      <c r="AH393" s="85"/>
      <c r="AI393" s="76"/>
      <c r="AJ393" s="76"/>
      <c r="AK393" s="82"/>
      <c r="AL393" s="82"/>
      <c r="AM393" s="80"/>
    </row>
    <row r="394" spans="1:39" ht="14.25" customHeight="1" x14ac:dyDescent="0.3">
      <c r="A394" s="76"/>
      <c r="B394" s="76"/>
      <c r="C394" s="76"/>
      <c r="D394" s="77"/>
      <c r="E394" s="69" t="str">
        <f t="shared" ca="1" si="6"/>
        <v/>
      </c>
      <c r="F394" s="82"/>
      <c r="G394" s="80"/>
      <c r="H394" s="80"/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76"/>
      <c r="U394" s="80"/>
      <c r="V394" s="80"/>
      <c r="W394" s="80"/>
      <c r="X394" s="80"/>
      <c r="Y394" s="80"/>
      <c r="Z394" s="80"/>
      <c r="AA394" s="80"/>
      <c r="AB394" s="80"/>
      <c r="AC394" s="80"/>
      <c r="AD394" s="82"/>
      <c r="AE394" s="80"/>
      <c r="AF394" s="76"/>
      <c r="AG394" s="76"/>
      <c r="AH394" s="85"/>
      <c r="AI394" s="76"/>
      <c r="AJ394" s="76"/>
      <c r="AK394" s="82"/>
      <c r="AL394" s="82"/>
      <c r="AM394" s="80"/>
    </row>
    <row r="395" spans="1:39" ht="14.25" customHeight="1" x14ac:dyDescent="0.3">
      <c r="A395" s="76"/>
      <c r="B395" s="76"/>
      <c r="C395" s="76"/>
      <c r="D395" s="77"/>
      <c r="E395" s="69" t="str">
        <f t="shared" ca="1" si="6"/>
        <v/>
      </c>
      <c r="F395" s="82"/>
      <c r="G395" s="80"/>
      <c r="H395" s="80"/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76"/>
      <c r="U395" s="80"/>
      <c r="V395" s="80"/>
      <c r="W395" s="80"/>
      <c r="X395" s="80"/>
      <c r="Y395" s="80"/>
      <c r="Z395" s="80"/>
      <c r="AA395" s="80"/>
      <c r="AB395" s="80"/>
      <c r="AC395" s="80"/>
      <c r="AD395" s="82"/>
      <c r="AE395" s="80"/>
      <c r="AF395" s="76"/>
      <c r="AG395" s="76"/>
      <c r="AH395" s="85"/>
      <c r="AI395" s="76"/>
      <c r="AJ395" s="76"/>
      <c r="AK395" s="82"/>
      <c r="AL395" s="82"/>
      <c r="AM395" s="80"/>
    </row>
    <row r="396" spans="1:39" ht="14.25" customHeight="1" x14ac:dyDescent="0.3">
      <c r="A396" s="76"/>
      <c r="B396" s="76"/>
      <c r="C396" s="76"/>
      <c r="D396" s="77"/>
      <c r="E396" s="69" t="str">
        <f t="shared" ca="1" si="6"/>
        <v/>
      </c>
      <c r="F396" s="82"/>
      <c r="G396" s="80"/>
      <c r="H396" s="80"/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76"/>
      <c r="U396" s="80"/>
      <c r="V396" s="80"/>
      <c r="W396" s="80"/>
      <c r="X396" s="80"/>
      <c r="Y396" s="80"/>
      <c r="Z396" s="80"/>
      <c r="AA396" s="80"/>
      <c r="AB396" s="80"/>
      <c r="AC396" s="80"/>
      <c r="AD396" s="82"/>
      <c r="AE396" s="80"/>
      <c r="AF396" s="76"/>
      <c r="AG396" s="76"/>
      <c r="AH396" s="85"/>
      <c r="AI396" s="76"/>
      <c r="AJ396" s="76"/>
      <c r="AK396" s="82"/>
      <c r="AL396" s="82"/>
      <c r="AM396" s="80"/>
    </row>
    <row r="397" spans="1:39" ht="14.25" customHeight="1" x14ac:dyDescent="0.3">
      <c r="A397" s="76"/>
      <c r="B397" s="76"/>
      <c r="C397" s="76"/>
      <c r="D397" s="77"/>
      <c r="E397" s="69" t="str">
        <f t="shared" ca="1" si="6"/>
        <v/>
      </c>
      <c r="F397" s="82"/>
      <c r="G397" s="80"/>
      <c r="H397" s="80"/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76"/>
      <c r="U397" s="80"/>
      <c r="V397" s="80"/>
      <c r="W397" s="80"/>
      <c r="X397" s="80"/>
      <c r="Y397" s="80"/>
      <c r="Z397" s="80"/>
      <c r="AA397" s="80"/>
      <c r="AB397" s="80"/>
      <c r="AC397" s="80"/>
      <c r="AD397" s="82"/>
      <c r="AE397" s="80"/>
      <c r="AF397" s="76"/>
      <c r="AG397" s="76"/>
      <c r="AH397" s="85"/>
      <c r="AI397" s="76"/>
      <c r="AJ397" s="76"/>
      <c r="AK397" s="82"/>
      <c r="AL397" s="82"/>
      <c r="AM397" s="80"/>
    </row>
    <row r="398" spans="1:39" ht="14.25" customHeight="1" x14ac:dyDescent="0.3">
      <c r="A398" s="76"/>
      <c r="B398" s="76"/>
      <c r="C398" s="76"/>
      <c r="D398" s="77"/>
      <c r="E398" s="69" t="str">
        <f t="shared" ca="1" si="6"/>
        <v/>
      </c>
      <c r="F398" s="82"/>
      <c r="G398" s="80"/>
      <c r="H398" s="80"/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76"/>
      <c r="U398" s="80"/>
      <c r="V398" s="80"/>
      <c r="W398" s="80"/>
      <c r="X398" s="80"/>
      <c r="Y398" s="80"/>
      <c r="Z398" s="80"/>
      <c r="AA398" s="80"/>
      <c r="AB398" s="80"/>
      <c r="AC398" s="80"/>
      <c r="AD398" s="82"/>
      <c r="AE398" s="80"/>
      <c r="AF398" s="76"/>
      <c r="AG398" s="76"/>
      <c r="AH398" s="85"/>
      <c r="AI398" s="76"/>
      <c r="AJ398" s="76"/>
      <c r="AK398" s="82"/>
      <c r="AL398" s="82"/>
      <c r="AM398" s="80"/>
    </row>
    <row r="399" spans="1:39" ht="14.25" customHeight="1" x14ac:dyDescent="0.3">
      <c r="A399" s="76"/>
      <c r="B399" s="76"/>
      <c r="C399" s="76"/>
      <c r="D399" s="77"/>
      <c r="E399" s="69" t="str">
        <f t="shared" ca="1" si="6"/>
        <v/>
      </c>
      <c r="F399" s="82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76"/>
      <c r="U399" s="80"/>
      <c r="V399" s="80"/>
      <c r="W399" s="80"/>
      <c r="X399" s="80"/>
      <c r="Y399" s="80"/>
      <c r="Z399" s="80"/>
      <c r="AA399" s="80"/>
      <c r="AB399" s="80"/>
      <c r="AC399" s="80"/>
      <c r="AD399" s="82"/>
      <c r="AE399" s="80"/>
      <c r="AF399" s="76"/>
      <c r="AG399" s="76"/>
      <c r="AH399" s="85"/>
      <c r="AI399" s="76"/>
      <c r="AJ399" s="76"/>
      <c r="AK399" s="82"/>
      <c r="AL399" s="82"/>
      <c r="AM399" s="80"/>
    </row>
    <row r="400" spans="1:39" ht="14.25" customHeight="1" x14ac:dyDescent="0.3">
      <c r="A400" s="76"/>
      <c r="B400" s="76"/>
      <c r="C400" s="76"/>
      <c r="D400" s="77"/>
      <c r="E400" s="69" t="str">
        <f t="shared" ca="1" si="6"/>
        <v/>
      </c>
      <c r="F400" s="82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76"/>
      <c r="U400" s="80"/>
      <c r="V400" s="80"/>
      <c r="W400" s="80"/>
      <c r="X400" s="80"/>
      <c r="Y400" s="80"/>
      <c r="Z400" s="80"/>
      <c r="AA400" s="80"/>
      <c r="AB400" s="80"/>
      <c r="AC400" s="80"/>
      <c r="AD400" s="82"/>
      <c r="AE400" s="80"/>
      <c r="AF400" s="76"/>
      <c r="AG400" s="76"/>
      <c r="AH400" s="85"/>
      <c r="AI400" s="76"/>
      <c r="AJ400" s="76"/>
      <c r="AK400" s="82"/>
      <c r="AL400" s="82"/>
      <c r="AM400" s="80"/>
    </row>
    <row r="401" spans="1:39" ht="14.25" customHeight="1" x14ac:dyDescent="0.3">
      <c r="A401" s="76"/>
      <c r="B401" s="76"/>
      <c r="C401" s="76"/>
      <c r="D401" s="77"/>
      <c r="E401" s="69" t="str">
        <f t="shared" ca="1" si="6"/>
        <v/>
      </c>
      <c r="F401" s="82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76"/>
      <c r="U401" s="80"/>
      <c r="V401" s="80"/>
      <c r="W401" s="80"/>
      <c r="X401" s="80"/>
      <c r="Y401" s="80"/>
      <c r="Z401" s="80"/>
      <c r="AA401" s="80"/>
      <c r="AB401" s="80"/>
      <c r="AC401" s="80"/>
      <c r="AD401" s="82"/>
      <c r="AE401" s="80"/>
      <c r="AF401" s="76"/>
      <c r="AG401" s="76"/>
      <c r="AH401" s="85"/>
      <c r="AI401" s="76"/>
      <c r="AJ401" s="76"/>
      <c r="AK401" s="82"/>
      <c r="AL401" s="82"/>
      <c r="AM401" s="80"/>
    </row>
    <row r="402" spans="1:39" ht="14.25" customHeight="1" x14ac:dyDescent="0.3">
      <c r="A402" s="76"/>
      <c r="B402" s="76"/>
      <c r="C402" s="76"/>
      <c r="D402" s="77"/>
      <c r="E402" s="69" t="str">
        <f t="shared" ca="1" si="6"/>
        <v/>
      </c>
      <c r="F402" s="82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76"/>
      <c r="U402" s="80"/>
      <c r="V402" s="80"/>
      <c r="W402" s="80"/>
      <c r="X402" s="80"/>
      <c r="Y402" s="80"/>
      <c r="Z402" s="80"/>
      <c r="AA402" s="80"/>
      <c r="AB402" s="80"/>
      <c r="AC402" s="80"/>
      <c r="AD402" s="82"/>
      <c r="AE402" s="80"/>
      <c r="AF402" s="76"/>
      <c r="AG402" s="76"/>
      <c r="AH402" s="85"/>
      <c r="AI402" s="76"/>
      <c r="AJ402" s="76"/>
      <c r="AK402" s="82"/>
      <c r="AL402" s="82"/>
      <c r="AM402" s="80"/>
    </row>
    <row r="403" spans="1:39" ht="14.25" customHeight="1" x14ac:dyDescent="0.3">
      <c r="A403" s="76"/>
      <c r="B403" s="76"/>
      <c r="C403" s="76"/>
      <c r="D403" s="77"/>
      <c r="E403" s="69" t="str">
        <f t="shared" ca="1" si="6"/>
        <v/>
      </c>
      <c r="F403" s="82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76"/>
      <c r="U403" s="80"/>
      <c r="V403" s="80"/>
      <c r="W403" s="80"/>
      <c r="X403" s="80"/>
      <c r="Y403" s="80"/>
      <c r="Z403" s="80"/>
      <c r="AA403" s="80"/>
      <c r="AB403" s="80"/>
      <c r="AC403" s="80"/>
      <c r="AD403" s="82"/>
      <c r="AE403" s="80"/>
      <c r="AF403" s="76"/>
      <c r="AG403" s="76"/>
      <c r="AH403" s="85"/>
      <c r="AI403" s="76"/>
      <c r="AJ403" s="76"/>
      <c r="AK403" s="82"/>
      <c r="AL403" s="82"/>
      <c r="AM403" s="80"/>
    </row>
    <row r="404" spans="1:39" ht="14.25" customHeight="1" x14ac:dyDescent="0.3">
      <c r="A404" s="76"/>
      <c r="B404" s="76"/>
      <c r="C404" s="76"/>
      <c r="D404" s="77"/>
      <c r="E404" s="69" t="str">
        <f t="shared" ca="1" si="6"/>
        <v/>
      </c>
      <c r="F404" s="82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76"/>
      <c r="U404" s="80"/>
      <c r="V404" s="80"/>
      <c r="W404" s="80"/>
      <c r="X404" s="80"/>
      <c r="Y404" s="80"/>
      <c r="Z404" s="80"/>
      <c r="AA404" s="80"/>
      <c r="AB404" s="80"/>
      <c r="AC404" s="80"/>
      <c r="AD404" s="82"/>
      <c r="AE404" s="80"/>
      <c r="AF404" s="76"/>
      <c r="AG404" s="76"/>
      <c r="AH404" s="85"/>
      <c r="AI404" s="76"/>
      <c r="AJ404" s="76"/>
      <c r="AK404" s="82"/>
      <c r="AL404" s="82"/>
      <c r="AM404" s="80"/>
    </row>
    <row r="405" spans="1:39" ht="14.25" customHeight="1" x14ac:dyDescent="0.3">
      <c r="A405" s="76"/>
      <c r="B405" s="76"/>
      <c r="C405" s="76"/>
      <c r="D405" s="77"/>
      <c r="E405" s="69" t="str">
        <f t="shared" ca="1" si="6"/>
        <v/>
      </c>
      <c r="F405" s="82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76"/>
      <c r="U405" s="80"/>
      <c r="V405" s="80"/>
      <c r="W405" s="80"/>
      <c r="X405" s="80"/>
      <c r="Y405" s="80"/>
      <c r="Z405" s="80"/>
      <c r="AA405" s="80"/>
      <c r="AB405" s="80"/>
      <c r="AC405" s="80"/>
      <c r="AD405" s="82"/>
      <c r="AE405" s="80"/>
      <c r="AF405" s="76"/>
      <c r="AG405" s="76"/>
      <c r="AH405" s="85"/>
      <c r="AI405" s="76"/>
      <c r="AJ405" s="76"/>
      <c r="AK405" s="82"/>
      <c r="AL405" s="82"/>
      <c r="AM405" s="80"/>
    </row>
    <row r="406" spans="1:39" ht="14.25" customHeight="1" x14ac:dyDescent="0.3">
      <c r="A406" s="76"/>
      <c r="B406" s="76"/>
      <c r="C406" s="76"/>
      <c r="D406" s="77"/>
      <c r="E406" s="69" t="str">
        <f t="shared" ca="1" si="6"/>
        <v/>
      </c>
      <c r="F406" s="82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76"/>
      <c r="U406" s="80"/>
      <c r="V406" s="80"/>
      <c r="W406" s="80"/>
      <c r="X406" s="80"/>
      <c r="Y406" s="80"/>
      <c r="Z406" s="80"/>
      <c r="AA406" s="80"/>
      <c r="AB406" s="80"/>
      <c r="AC406" s="80"/>
      <c r="AD406" s="82"/>
      <c r="AE406" s="80"/>
      <c r="AF406" s="76"/>
      <c r="AG406" s="76"/>
      <c r="AH406" s="85"/>
      <c r="AI406" s="76"/>
      <c r="AJ406" s="76"/>
      <c r="AK406" s="82"/>
      <c r="AL406" s="82"/>
      <c r="AM406" s="80"/>
    </row>
    <row r="407" spans="1:39" ht="14.25" customHeight="1" x14ac:dyDescent="0.3">
      <c r="A407" s="76"/>
      <c r="B407" s="76"/>
      <c r="C407" s="76"/>
      <c r="D407" s="77"/>
      <c r="E407" s="69" t="str">
        <f t="shared" ca="1" si="6"/>
        <v/>
      </c>
      <c r="F407" s="82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76"/>
      <c r="U407" s="80"/>
      <c r="V407" s="80"/>
      <c r="W407" s="80"/>
      <c r="X407" s="80"/>
      <c r="Y407" s="80"/>
      <c r="Z407" s="80"/>
      <c r="AA407" s="80"/>
      <c r="AB407" s="80"/>
      <c r="AC407" s="80"/>
      <c r="AD407" s="82"/>
      <c r="AE407" s="80"/>
      <c r="AF407" s="76"/>
      <c r="AG407" s="76"/>
      <c r="AH407" s="85"/>
      <c r="AI407" s="76"/>
      <c r="AJ407" s="76"/>
      <c r="AK407" s="82"/>
      <c r="AL407" s="82"/>
      <c r="AM407" s="80"/>
    </row>
    <row r="408" spans="1:39" ht="14.25" customHeight="1" x14ac:dyDescent="0.3">
      <c r="A408" s="76"/>
      <c r="B408" s="76"/>
      <c r="C408" s="76"/>
      <c r="D408" s="77"/>
      <c r="E408" s="69" t="str">
        <f t="shared" ca="1" si="6"/>
        <v/>
      </c>
      <c r="F408" s="82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76"/>
      <c r="U408" s="80"/>
      <c r="V408" s="80"/>
      <c r="W408" s="80"/>
      <c r="X408" s="80"/>
      <c r="Y408" s="80"/>
      <c r="Z408" s="80"/>
      <c r="AA408" s="80"/>
      <c r="AB408" s="80"/>
      <c r="AC408" s="80"/>
      <c r="AD408" s="82"/>
      <c r="AE408" s="80"/>
      <c r="AF408" s="76"/>
      <c r="AG408" s="76"/>
      <c r="AH408" s="85"/>
      <c r="AI408" s="76"/>
      <c r="AJ408" s="76"/>
      <c r="AK408" s="82"/>
      <c r="AL408" s="82"/>
      <c r="AM408" s="80"/>
    </row>
    <row r="409" spans="1:39" ht="14.25" customHeight="1" x14ac:dyDescent="0.3">
      <c r="A409" s="76"/>
      <c r="B409" s="76"/>
      <c r="C409" s="76"/>
      <c r="D409" s="77"/>
      <c r="E409" s="69" t="str">
        <f t="shared" ca="1" si="6"/>
        <v/>
      </c>
      <c r="F409" s="82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76"/>
      <c r="U409" s="80"/>
      <c r="V409" s="80"/>
      <c r="W409" s="80"/>
      <c r="X409" s="80"/>
      <c r="Y409" s="80"/>
      <c r="Z409" s="80"/>
      <c r="AA409" s="80"/>
      <c r="AB409" s="80"/>
      <c r="AC409" s="80"/>
      <c r="AD409" s="82"/>
      <c r="AE409" s="80"/>
      <c r="AF409" s="76"/>
      <c r="AG409" s="76"/>
      <c r="AH409" s="85"/>
      <c r="AI409" s="76"/>
      <c r="AJ409" s="76"/>
      <c r="AK409" s="82"/>
      <c r="AL409" s="82"/>
      <c r="AM409" s="80"/>
    </row>
    <row r="410" spans="1:39" ht="14.25" customHeight="1" x14ac:dyDescent="0.3">
      <c r="A410" s="76"/>
      <c r="B410" s="76"/>
      <c r="C410" s="76"/>
      <c r="D410" s="77"/>
      <c r="E410" s="69" t="str">
        <f t="shared" ca="1" si="6"/>
        <v/>
      </c>
      <c r="F410" s="82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76"/>
      <c r="U410" s="80"/>
      <c r="V410" s="80"/>
      <c r="W410" s="80"/>
      <c r="X410" s="80"/>
      <c r="Y410" s="80"/>
      <c r="Z410" s="80"/>
      <c r="AA410" s="80"/>
      <c r="AB410" s="80"/>
      <c r="AC410" s="80"/>
      <c r="AD410" s="82"/>
      <c r="AE410" s="80"/>
      <c r="AF410" s="76"/>
      <c r="AG410" s="76"/>
      <c r="AH410" s="85"/>
      <c r="AI410" s="76"/>
      <c r="AJ410" s="76"/>
      <c r="AK410" s="82"/>
      <c r="AL410" s="82"/>
      <c r="AM410" s="80"/>
    </row>
    <row r="411" spans="1:39" ht="14.25" customHeight="1" x14ac:dyDescent="0.3">
      <c r="A411" s="76"/>
      <c r="B411" s="76"/>
      <c r="C411" s="76"/>
      <c r="D411" s="77"/>
      <c r="E411" s="69" t="str">
        <f t="shared" ca="1" si="6"/>
        <v/>
      </c>
      <c r="F411" s="82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76"/>
      <c r="U411" s="80"/>
      <c r="V411" s="80"/>
      <c r="W411" s="80"/>
      <c r="X411" s="80"/>
      <c r="Y411" s="80"/>
      <c r="Z411" s="80"/>
      <c r="AA411" s="80"/>
      <c r="AB411" s="80"/>
      <c r="AC411" s="80"/>
      <c r="AD411" s="82"/>
      <c r="AE411" s="80"/>
      <c r="AF411" s="76"/>
      <c r="AG411" s="76"/>
      <c r="AH411" s="85"/>
      <c r="AI411" s="76"/>
      <c r="AJ411" s="76"/>
      <c r="AK411" s="82"/>
      <c r="AL411" s="82"/>
      <c r="AM411" s="80"/>
    </row>
    <row r="412" spans="1:39" ht="14.25" customHeight="1" x14ac:dyDescent="0.3">
      <c r="A412" s="76"/>
      <c r="B412" s="76"/>
      <c r="C412" s="76"/>
      <c r="D412" s="77"/>
      <c r="E412" s="69" t="str">
        <f t="shared" ca="1" si="6"/>
        <v/>
      </c>
      <c r="F412" s="82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76"/>
      <c r="U412" s="80"/>
      <c r="V412" s="80"/>
      <c r="W412" s="80"/>
      <c r="X412" s="80"/>
      <c r="Y412" s="80"/>
      <c r="Z412" s="80"/>
      <c r="AA412" s="80"/>
      <c r="AB412" s="80"/>
      <c r="AC412" s="80"/>
      <c r="AD412" s="82"/>
      <c r="AE412" s="80"/>
      <c r="AF412" s="76"/>
      <c r="AG412" s="76"/>
      <c r="AH412" s="85"/>
      <c r="AI412" s="76"/>
      <c r="AJ412" s="76"/>
      <c r="AK412" s="82"/>
      <c r="AL412" s="82"/>
      <c r="AM412" s="80"/>
    </row>
    <row r="413" spans="1:39" ht="14.25" customHeight="1" x14ac:dyDescent="0.3">
      <c r="A413" s="76"/>
      <c r="B413" s="76"/>
      <c r="C413" s="76"/>
      <c r="D413" s="77"/>
      <c r="E413" s="69" t="str">
        <f t="shared" ca="1" si="6"/>
        <v/>
      </c>
      <c r="F413" s="82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76"/>
      <c r="U413" s="80"/>
      <c r="V413" s="80"/>
      <c r="W413" s="80"/>
      <c r="X413" s="80"/>
      <c r="Y413" s="80"/>
      <c r="Z413" s="80"/>
      <c r="AA413" s="80"/>
      <c r="AB413" s="80"/>
      <c r="AC413" s="80"/>
      <c r="AD413" s="82"/>
      <c r="AE413" s="80"/>
      <c r="AF413" s="76"/>
      <c r="AG413" s="76"/>
      <c r="AH413" s="85"/>
      <c r="AI413" s="76"/>
      <c r="AJ413" s="76"/>
      <c r="AK413" s="82"/>
      <c r="AL413" s="82"/>
      <c r="AM413" s="80"/>
    </row>
    <row r="414" spans="1:39" ht="14.25" customHeight="1" x14ac:dyDescent="0.3">
      <c r="A414" s="76"/>
      <c r="B414" s="76"/>
      <c r="C414" s="76"/>
      <c r="D414" s="77"/>
      <c r="E414" s="69" t="str">
        <f t="shared" ca="1" si="6"/>
        <v/>
      </c>
      <c r="F414" s="82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76"/>
      <c r="U414" s="80"/>
      <c r="V414" s="80"/>
      <c r="W414" s="80"/>
      <c r="X414" s="80"/>
      <c r="Y414" s="80"/>
      <c r="Z414" s="80"/>
      <c r="AA414" s="80"/>
      <c r="AB414" s="80"/>
      <c r="AC414" s="80"/>
      <c r="AD414" s="82"/>
      <c r="AE414" s="80"/>
      <c r="AF414" s="76"/>
      <c r="AG414" s="76"/>
      <c r="AH414" s="85"/>
      <c r="AI414" s="76"/>
      <c r="AJ414" s="76"/>
      <c r="AK414" s="82"/>
      <c r="AL414" s="82"/>
      <c r="AM414" s="80"/>
    </row>
    <row r="415" spans="1:39" ht="14.25" customHeight="1" x14ac:dyDescent="0.3">
      <c r="A415" s="76"/>
      <c r="B415" s="76"/>
      <c r="C415" s="76"/>
      <c r="D415" s="77"/>
      <c r="E415" s="69" t="str">
        <f t="shared" ca="1" si="6"/>
        <v/>
      </c>
      <c r="F415" s="82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76"/>
      <c r="U415" s="80"/>
      <c r="V415" s="80"/>
      <c r="W415" s="80"/>
      <c r="X415" s="80"/>
      <c r="Y415" s="80"/>
      <c r="Z415" s="80"/>
      <c r="AA415" s="80"/>
      <c r="AB415" s="80"/>
      <c r="AC415" s="80"/>
      <c r="AD415" s="82"/>
      <c r="AE415" s="80"/>
      <c r="AF415" s="76"/>
      <c r="AG415" s="76"/>
      <c r="AH415" s="85"/>
      <c r="AI415" s="76"/>
      <c r="AJ415" s="76"/>
      <c r="AK415" s="82"/>
      <c r="AL415" s="82"/>
      <c r="AM415" s="80"/>
    </row>
    <row r="416" spans="1:39" ht="14.25" customHeight="1" x14ac:dyDescent="0.3">
      <c r="A416" s="76"/>
      <c r="B416" s="76"/>
      <c r="C416" s="76"/>
      <c r="D416" s="77"/>
      <c r="E416" s="69" t="str">
        <f t="shared" ca="1" si="6"/>
        <v/>
      </c>
      <c r="F416" s="82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76"/>
      <c r="U416" s="80"/>
      <c r="V416" s="80"/>
      <c r="W416" s="80"/>
      <c r="X416" s="80"/>
      <c r="Y416" s="80"/>
      <c r="Z416" s="80"/>
      <c r="AA416" s="80"/>
      <c r="AB416" s="80"/>
      <c r="AC416" s="80"/>
      <c r="AD416" s="82"/>
      <c r="AE416" s="80"/>
      <c r="AF416" s="76"/>
      <c r="AG416" s="76"/>
      <c r="AH416" s="85"/>
      <c r="AI416" s="76"/>
      <c r="AJ416" s="76"/>
      <c r="AK416" s="82"/>
      <c r="AL416" s="82"/>
      <c r="AM416" s="80"/>
    </row>
    <row r="417" spans="1:39" ht="14.25" customHeight="1" x14ac:dyDescent="0.3">
      <c r="A417" s="76"/>
      <c r="B417" s="76"/>
      <c r="C417" s="76"/>
      <c r="D417" s="77"/>
      <c r="E417" s="69" t="str">
        <f t="shared" ca="1" si="6"/>
        <v/>
      </c>
      <c r="F417" s="82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76"/>
      <c r="U417" s="80"/>
      <c r="V417" s="80"/>
      <c r="W417" s="80"/>
      <c r="X417" s="80"/>
      <c r="Y417" s="80"/>
      <c r="Z417" s="80"/>
      <c r="AA417" s="80"/>
      <c r="AB417" s="80"/>
      <c r="AC417" s="80"/>
      <c r="AD417" s="82"/>
      <c r="AE417" s="80"/>
      <c r="AF417" s="76"/>
      <c r="AG417" s="76"/>
      <c r="AH417" s="85"/>
      <c r="AI417" s="76"/>
      <c r="AJ417" s="76"/>
      <c r="AK417" s="82"/>
      <c r="AL417" s="82"/>
      <c r="AM417" s="80"/>
    </row>
    <row r="418" spans="1:39" ht="14.25" customHeight="1" x14ac:dyDescent="0.3">
      <c r="A418" s="76"/>
      <c r="B418" s="76"/>
      <c r="C418" s="76"/>
      <c r="D418" s="77"/>
      <c r="E418" s="69" t="str">
        <f t="shared" ca="1" si="6"/>
        <v/>
      </c>
      <c r="F418" s="82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76"/>
      <c r="U418" s="80"/>
      <c r="V418" s="80"/>
      <c r="W418" s="80"/>
      <c r="X418" s="80"/>
      <c r="Y418" s="80"/>
      <c r="Z418" s="80"/>
      <c r="AA418" s="80"/>
      <c r="AB418" s="80"/>
      <c r="AC418" s="80"/>
      <c r="AD418" s="82"/>
      <c r="AE418" s="80"/>
      <c r="AF418" s="76"/>
      <c r="AG418" s="76"/>
      <c r="AH418" s="85"/>
      <c r="AI418" s="76"/>
      <c r="AJ418" s="76"/>
      <c r="AK418" s="82"/>
      <c r="AL418" s="82"/>
      <c r="AM418" s="80"/>
    </row>
    <row r="419" spans="1:39" ht="14.25" customHeight="1" x14ac:dyDescent="0.3">
      <c r="A419" s="76"/>
      <c r="B419" s="76"/>
      <c r="C419" s="76"/>
      <c r="D419" s="77"/>
      <c r="E419" s="69" t="str">
        <f t="shared" ca="1" si="6"/>
        <v/>
      </c>
      <c r="F419" s="82"/>
      <c r="G419" s="80"/>
      <c r="H419" s="80"/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76"/>
      <c r="U419" s="80"/>
      <c r="V419" s="80"/>
      <c r="W419" s="80"/>
      <c r="X419" s="80"/>
      <c r="Y419" s="80"/>
      <c r="Z419" s="80"/>
      <c r="AA419" s="80"/>
      <c r="AB419" s="80"/>
      <c r="AC419" s="80"/>
      <c r="AD419" s="82"/>
      <c r="AE419" s="80"/>
      <c r="AF419" s="76"/>
      <c r="AG419" s="76"/>
      <c r="AH419" s="85"/>
      <c r="AI419" s="76"/>
      <c r="AJ419" s="76"/>
      <c r="AK419" s="82"/>
      <c r="AL419" s="82"/>
      <c r="AM419" s="80"/>
    </row>
    <row r="420" spans="1:39" ht="14.25" customHeight="1" x14ac:dyDescent="0.3">
      <c r="A420" s="76"/>
      <c r="B420" s="76"/>
      <c r="C420" s="76"/>
      <c r="D420" s="77"/>
      <c r="E420" s="69" t="str">
        <f t="shared" ca="1" si="6"/>
        <v/>
      </c>
      <c r="F420" s="82"/>
      <c r="G420" s="80"/>
      <c r="H420" s="80"/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76"/>
      <c r="U420" s="80"/>
      <c r="V420" s="80"/>
      <c r="W420" s="80"/>
      <c r="X420" s="80"/>
      <c r="Y420" s="80"/>
      <c r="Z420" s="80"/>
      <c r="AA420" s="80"/>
      <c r="AB420" s="80"/>
      <c r="AC420" s="80"/>
      <c r="AD420" s="82"/>
      <c r="AE420" s="80"/>
      <c r="AF420" s="76"/>
      <c r="AG420" s="76"/>
      <c r="AH420" s="85"/>
      <c r="AI420" s="76"/>
      <c r="AJ420" s="76"/>
      <c r="AK420" s="82"/>
      <c r="AL420" s="82"/>
      <c r="AM420" s="80"/>
    </row>
    <row r="421" spans="1:39" ht="14.25" customHeight="1" x14ac:dyDescent="0.3">
      <c r="A421" s="76"/>
      <c r="B421" s="76"/>
      <c r="C421" s="76"/>
      <c r="D421" s="77"/>
      <c r="E421" s="69" t="str">
        <f t="shared" ca="1" si="6"/>
        <v/>
      </c>
      <c r="F421" s="82"/>
      <c r="G421" s="80"/>
      <c r="H421" s="80"/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76"/>
      <c r="U421" s="80"/>
      <c r="V421" s="80"/>
      <c r="W421" s="80"/>
      <c r="X421" s="80"/>
      <c r="Y421" s="80"/>
      <c r="Z421" s="80"/>
      <c r="AA421" s="80"/>
      <c r="AB421" s="80"/>
      <c r="AC421" s="80"/>
      <c r="AD421" s="82"/>
      <c r="AE421" s="80"/>
      <c r="AF421" s="76"/>
      <c r="AG421" s="76"/>
      <c r="AH421" s="85"/>
      <c r="AI421" s="76"/>
      <c r="AJ421" s="76"/>
      <c r="AK421" s="82"/>
      <c r="AL421" s="82"/>
      <c r="AM421" s="80"/>
    </row>
    <row r="422" spans="1:39" ht="14.25" customHeight="1" x14ac:dyDescent="0.3">
      <c r="A422" s="76"/>
      <c r="B422" s="76"/>
      <c r="C422" s="76"/>
      <c r="D422" s="77"/>
      <c r="E422" s="69" t="str">
        <f t="shared" ca="1" si="6"/>
        <v/>
      </c>
      <c r="F422" s="82"/>
      <c r="G422" s="80"/>
      <c r="H422" s="80"/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76"/>
      <c r="U422" s="80"/>
      <c r="V422" s="80"/>
      <c r="W422" s="80"/>
      <c r="X422" s="80"/>
      <c r="Y422" s="80"/>
      <c r="Z422" s="80"/>
      <c r="AA422" s="80"/>
      <c r="AB422" s="80"/>
      <c r="AC422" s="80"/>
      <c r="AD422" s="82"/>
      <c r="AE422" s="80"/>
      <c r="AF422" s="76"/>
      <c r="AG422" s="76"/>
      <c r="AH422" s="85"/>
      <c r="AI422" s="76"/>
      <c r="AJ422" s="76"/>
      <c r="AK422" s="82"/>
      <c r="AL422" s="82"/>
      <c r="AM422" s="80"/>
    </row>
    <row r="423" spans="1:39" ht="14.25" customHeight="1" x14ac:dyDescent="0.3">
      <c r="A423" s="76"/>
      <c r="B423" s="76"/>
      <c r="C423" s="76"/>
      <c r="D423" s="77"/>
      <c r="E423" s="69" t="str">
        <f t="shared" ca="1" si="6"/>
        <v/>
      </c>
      <c r="F423" s="82"/>
      <c r="G423" s="80"/>
      <c r="H423" s="80"/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76"/>
      <c r="U423" s="80"/>
      <c r="V423" s="80"/>
      <c r="W423" s="80"/>
      <c r="X423" s="80"/>
      <c r="Y423" s="80"/>
      <c r="Z423" s="80"/>
      <c r="AA423" s="80"/>
      <c r="AB423" s="80"/>
      <c r="AC423" s="80"/>
      <c r="AD423" s="82"/>
      <c r="AE423" s="80"/>
      <c r="AF423" s="76"/>
      <c r="AG423" s="76"/>
      <c r="AH423" s="85"/>
      <c r="AI423" s="76"/>
      <c r="AJ423" s="76"/>
      <c r="AK423" s="82"/>
      <c r="AL423" s="82"/>
      <c r="AM423" s="80"/>
    </row>
    <row r="424" spans="1:39" ht="14.25" customHeight="1" x14ac:dyDescent="0.3">
      <c r="A424" s="76"/>
      <c r="B424" s="76"/>
      <c r="C424" s="76"/>
      <c r="D424" s="77"/>
      <c r="E424" s="69" t="str">
        <f t="shared" ca="1" si="6"/>
        <v/>
      </c>
      <c r="F424" s="82"/>
      <c r="G424" s="80"/>
      <c r="H424" s="80"/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76"/>
      <c r="U424" s="80"/>
      <c r="V424" s="80"/>
      <c r="W424" s="80"/>
      <c r="X424" s="80"/>
      <c r="Y424" s="80"/>
      <c r="Z424" s="80"/>
      <c r="AA424" s="80"/>
      <c r="AB424" s="80"/>
      <c r="AC424" s="80"/>
      <c r="AD424" s="82"/>
      <c r="AE424" s="80"/>
      <c r="AF424" s="76"/>
      <c r="AG424" s="76"/>
      <c r="AH424" s="85"/>
      <c r="AI424" s="76"/>
      <c r="AJ424" s="76"/>
      <c r="AK424" s="82"/>
      <c r="AL424" s="82"/>
      <c r="AM424" s="80"/>
    </row>
    <row r="425" spans="1:39" ht="14.25" customHeight="1" x14ac:dyDescent="0.3">
      <c r="A425" s="76"/>
      <c r="B425" s="76"/>
      <c r="C425" s="76"/>
      <c r="D425" s="77"/>
      <c r="E425" s="69" t="str">
        <f t="shared" ca="1" si="6"/>
        <v/>
      </c>
      <c r="F425" s="82"/>
      <c r="G425" s="80"/>
      <c r="H425" s="80"/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76"/>
      <c r="U425" s="80"/>
      <c r="V425" s="80"/>
      <c r="W425" s="80"/>
      <c r="X425" s="80"/>
      <c r="Y425" s="80"/>
      <c r="Z425" s="80"/>
      <c r="AA425" s="80"/>
      <c r="AB425" s="80"/>
      <c r="AC425" s="80"/>
      <c r="AD425" s="82"/>
      <c r="AE425" s="80"/>
      <c r="AF425" s="76"/>
      <c r="AG425" s="76"/>
      <c r="AH425" s="85"/>
      <c r="AI425" s="76"/>
      <c r="AJ425" s="76"/>
      <c r="AK425" s="82"/>
      <c r="AL425" s="82"/>
      <c r="AM425" s="80"/>
    </row>
    <row r="426" spans="1:39" ht="14.25" customHeight="1" x14ac:dyDescent="0.3">
      <c r="A426" s="76"/>
      <c r="B426" s="76"/>
      <c r="C426" s="76"/>
      <c r="D426" s="77"/>
      <c r="E426" s="69" t="str">
        <f t="shared" ca="1" si="6"/>
        <v/>
      </c>
      <c r="F426" s="82"/>
      <c r="G426" s="80"/>
      <c r="H426" s="80"/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76"/>
      <c r="U426" s="80"/>
      <c r="V426" s="80"/>
      <c r="W426" s="80"/>
      <c r="X426" s="80"/>
      <c r="Y426" s="80"/>
      <c r="Z426" s="80"/>
      <c r="AA426" s="80"/>
      <c r="AB426" s="80"/>
      <c r="AC426" s="80"/>
      <c r="AD426" s="82"/>
      <c r="AE426" s="80"/>
      <c r="AF426" s="76"/>
      <c r="AG426" s="76"/>
      <c r="AH426" s="85"/>
      <c r="AI426" s="76"/>
      <c r="AJ426" s="76"/>
      <c r="AK426" s="82"/>
      <c r="AL426" s="82"/>
      <c r="AM426" s="80"/>
    </row>
    <row r="427" spans="1:39" ht="14.25" customHeight="1" x14ac:dyDescent="0.3">
      <c r="A427" s="76"/>
      <c r="B427" s="76"/>
      <c r="C427" s="76"/>
      <c r="D427" s="77"/>
      <c r="E427" s="69" t="str">
        <f t="shared" ca="1" si="6"/>
        <v/>
      </c>
      <c r="F427" s="82"/>
      <c r="G427" s="80"/>
      <c r="H427" s="80"/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76"/>
      <c r="U427" s="80"/>
      <c r="V427" s="80"/>
      <c r="W427" s="80"/>
      <c r="X427" s="80"/>
      <c r="Y427" s="80"/>
      <c r="Z427" s="80"/>
      <c r="AA427" s="80"/>
      <c r="AB427" s="80"/>
      <c r="AC427" s="80"/>
      <c r="AD427" s="82"/>
      <c r="AE427" s="80"/>
      <c r="AF427" s="76"/>
      <c r="AG427" s="76"/>
      <c r="AH427" s="85"/>
      <c r="AI427" s="76"/>
      <c r="AJ427" s="76"/>
      <c r="AK427" s="82"/>
      <c r="AL427" s="82"/>
      <c r="AM427" s="80"/>
    </row>
    <row r="428" spans="1:39" ht="14.25" customHeight="1" x14ac:dyDescent="0.3">
      <c r="A428" s="76"/>
      <c r="B428" s="76"/>
      <c r="C428" s="76"/>
      <c r="D428" s="77"/>
      <c r="E428" s="69" t="str">
        <f t="shared" ca="1" si="6"/>
        <v/>
      </c>
      <c r="F428" s="82"/>
      <c r="G428" s="80"/>
      <c r="H428" s="80"/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76"/>
      <c r="U428" s="80"/>
      <c r="V428" s="80"/>
      <c r="W428" s="80"/>
      <c r="X428" s="80"/>
      <c r="Y428" s="80"/>
      <c r="Z428" s="80"/>
      <c r="AA428" s="80"/>
      <c r="AB428" s="80"/>
      <c r="AC428" s="80"/>
      <c r="AD428" s="82"/>
      <c r="AE428" s="80"/>
      <c r="AF428" s="76"/>
      <c r="AG428" s="76"/>
      <c r="AH428" s="85"/>
      <c r="AI428" s="76"/>
      <c r="AJ428" s="76"/>
      <c r="AK428" s="82"/>
      <c r="AL428" s="82"/>
      <c r="AM428" s="80"/>
    </row>
    <row r="429" spans="1:39" ht="14.25" customHeight="1" x14ac:dyDescent="0.3">
      <c r="A429" s="76"/>
      <c r="B429" s="76"/>
      <c r="C429" s="76"/>
      <c r="D429" s="77"/>
      <c r="E429" s="69" t="str">
        <f t="shared" ca="1" si="6"/>
        <v/>
      </c>
      <c r="F429" s="82"/>
      <c r="G429" s="80"/>
      <c r="H429" s="80"/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76"/>
      <c r="U429" s="80"/>
      <c r="V429" s="80"/>
      <c r="W429" s="80"/>
      <c r="X429" s="80"/>
      <c r="Y429" s="80"/>
      <c r="Z429" s="80"/>
      <c r="AA429" s="80"/>
      <c r="AB429" s="80"/>
      <c r="AC429" s="80"/>
      <c r="AD429" s="82"/>
      <c r="AE429" s="80"/>
      <c r="AF429" s="76"/>
      <c r="AG429" s="76"/>
      <c r="AH429" s="85"/>
      <c r="AI429" s="76"/>
      <c r="AJ429" s="76"/>
      <c r="AK429" s="82"/>
      <c r="AL429" s="82"/>
      <c r="AM429" s="80"/>
    </row>
    <row r="430" spans="1:39" ht="14.25" customHeight="1" x14ac:dyDescent="0.3">
      <c r="A430" s="76"/>
      <c r="B430" s="76"/>
      <c r="C430" s="76"/>
      <c r="D430" s="77"/>
      <c r="E430" s="69" t="str">
        <f t="shared" ca="1" si="6"/>
        <v/>
      </c>
      <c r="F430" s="82"/>
      <c r="G430" s="80"/>
      <c r="H430" s="80"/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76"/>
      <c r="U430" s="80"/>
      <c r="V430" s="80"/>
      <c r="W430" s="80"/>
      <c r="X430" s="80"/>
      <c r="Y430" s="80"/>
      <c r="Z430" s="80"/>
      <c r="AA430" s="80"/>
      <c r="AB430" s="80"/>
      <c r="AC430" s="80"/>
      <c r="AD430" s="82"/>
      <c r="AE430" s="80"/>
      <c r="AF430" s="76"/>
      <c r="AG430" s="76"/>
      <c r="AH430" s="85"/>
      <c r="AI430" s="76"/>
      <c r="AJ430" s="76"/>
      <c r="AK430" s="82"/>
      <c r="AL430" s="82"/>
      <c r="AM430" s="80"/>
    </row>
    <row r="431" spans="1:39" ht="14.25" customHeight="1" x14ac:dyDescent="0.3">
      <c r="A431" s="76"/>
      <c r="B431" s="76"/>
      <c r="C431" s="76"/>
      <c r="D431" s="77"/>
      <c r="E431" s="69" t="str">
        <f t="shared" ca="1" si="6"/>
        <v/>
      </c>
      <c r="F431" s="82"/>
      <c r="G431" s="80"/>
      <c r="H431" s="80"/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76"/>
      <c r="U431" s="80"/>
      <c r="V431" s="80"/>
      <c r="W431" s="80"/>
      <c r="X431" s="80"/>
      <c r="Y431" s="80"/>
      <c r="Z431" s="80"/>
      <c r="AA431" s="80"/>
      <c r="AB431" s="80"/>
      <c r="AC431" s="80"/>
      <c r="AD431" s="82"/>
      <c r="AE431" s="80"/>
      <c r="AF431" s="76"/>
      <c r="AG431" s="76"/>
      <c r="AH431" s="85"/>
      <c r="AI431" s="76"/>
      <c r="AJ431" s="76"/>
      <c r="AK431" s="82"/>
      <c r="AL431" s="82"/>
      <c r="AM431" s="80"/>
    </row>
    <row r="432" spans="1:39" ht="14.25" customHeight="1" x14ac:dyDescent="0.3">
      <c r="A432" s="76"/>
      <c r="B432" s="76"/>
      <c r="C432" s="76"/>
      <c r="D432" s="77"/>
      <c r="E432" s="69" t="str">
        <f t="shared" ca="1" si="6"/>
        <v/>
      </c>
      <c r="F432" s="82"/>
      <c r="G432" s="80"/>
      <c r="H432" s="80"/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76"/>
      <c r="U432" s="80"/>
      <c r="V432" s="80"/>
      <c r="W432" s="80"/>
      <c r="X432" s="80"/>
      <c r="Y432" s="80"/>
      <c r="Z432" s="80"/>
      <c r="AA432" s="80"/>
      <c r="AB432" s="80"/>
      <c r="AC432" s="80"/>
      <c r="AD432" s="82"/>
      <c r="AE432" s="80"/>
      <c r="AF432" s="76"/>
      <c r="AG432" s="76"/>
      <c r="AH432" s="85"/>
      <c r="AI432" s="76"/>
      <c r="AJ432" s="76"/>
      <c r="AK432" s="82"/>
      <c r="AL432" s="82"/>
      <c r="AM432" s="80"/>
    </row>
    <row r="433" spans="1:39" ht="14.25" customHeight="1" x14ac:dyDescent="0.3">
      <c r="A433" s="76"/>
      <c r="B433" s="76"/>
      <c r="C433" s="76"/>
      <c r="D433" s="77"/>
      <c r="E433" s="69" t="str">
        <f t="shared" ca="1" si="6"/>
        <v/>
      </c>
      <c r="F433" s="82"/>
      <c r="G433" s="80"/>
      <c r="H433" s="80"/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76"/>
      <c r="U433" s="80"/>
      <c r="V433" s="80"/>
      <c r="W433" s="80"/>
      <c r="X433" s="80"/>
      <c r="Y433" s="80"/>
      <c r="Z433" s="80"/>
      <c r="AA433" s="80"/>
      <c r="AB433" s="80"/>
      <c r="AC433" s="80"/>
      <c r="AD433" s="82"/>
      <c r="AE433" s="80"/>
      <c r="AF433" s="76"/>
      <c r="AG433" s="76"/>
      <c r="AH433" s="85"/>
      <c r="AI433" s="76"/>
      <c r="AJ433" s="76"/>
      <c r="AK433" s="82"/>
      <c r="AL433" s="82"/>
      <c r="AM433" s="80"/>
    </row>
    <row r="434" spans="1:39" ht="14.25" customHeight="1" x14ac:dyDescent="0.3">
      <c r="A434" s="76"/>
      <c r="B434" s="76"/>
      <c r="C434" s="76"/>
      <c r="D434" s="77"/>
      <c r="E434" s="69" t="str">
        <f t="shared" ca="1" si="6"/>
        <v/>
      </c>
      <c r="F434" s="82"/>
      <c r="G434" s="80"/>
      <c r="H434" s="80"/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76"/>
      <c r="U434" s="80"/>
      <c r="V434" s="80"/>
      <c r="W434" s="80"/>
      <c r="X434" s="80"/>
      <c r="Y434" s="80"/>
      <c r="Z434" s="80"/>
      <c r="AA434" s="80"/>
      <c r="AB434" s="80"/>
      <c r="AC434" s="80"/>
      <c r="AD434" s="82"/>
      <c r="AE434" s="80"/>
      <c r="AF434" s="76"/>
      <c r="AG434" s="76"/>
      <c r="AH434" s="85"/>
      <c r="AI434" s="76"/>
      <c r="AJ434" s="76"/>
      <c r="AK434" s="82"/>
      <c r="AL434" s="82"/>
      <c r="AM434" s="80"/>
    </row>
    <row r="435" spans="1:39" ht="14.25" customHeight="1" x14ac:dyDescent="0.3">
      <c r="A435" s="76"/>
      <c r="B435" s="76"/>
      <c r="C435" s="76"/>
      <c r="D435" s="77"/>
      <c r="E435" s="69" t="str">
        <f t="shared" ca="1" si="6"/>
        <v/>
      </c>
      <c r="F435" s="82"/>
      <c r="G435" s="80"/>
      <c r="H435" s="80"/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76"/>
      <c r="U435" s="80"/>
      <c r="V435" s="80"/>
      <c r="W435" s="80"/>
      <c r="X435" s="80"/>
      <c r="Y435" s="80"/>
      <c r="Z435" s="80"/>
      <c r="AA435" s="80"/>
      <c r="AB435" s="80"/>
      <c r="AC435" s="80"/>
      <c r="AD435" s="82"/>
      <c r="AE435" s="80"/>
      <c r="AF435" s="76"/>
      <c r="AG435" s="76"/>
      <c r="AH435" s="85"/>
      <c r="AI435" s="76"/>
      <c r="AJ435" s="76"/>
      <c r="AK435" s="82"/>
      <c r="AL435" s="82"/>
      <c r="AM435" s="80"/>
    </row>
    <row r="436" spans="1:39" ht="14.25" customHeight="1" x14ac:dyDescent="0.3">
      <c r="A436" s="76"/>
      <c r="B436" s="76"/>
      <c r="C436" s="76"/>
      <c r="D436" s="77"/>
      <c r="E436" s="69" t="str">
        <f t="shared" ca="1" si="6"/>
        <v/>
      </c>
      <c r="F436" s="82"/>
      <c r="G436" s="80"/>
      <c r="H436" s="80"/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76"/>
      <c r="U436" s="80"/>
      <c r="V436" s="80"/>
      <c r="W436" s="80"/>
      <c r="X436" s="80"/>
      <c r="Y436" s="80"/>
      <c r="Z436" s="80"/>
      <c r="AA436" s="80"/>
      <c r="AB436" s="80"/>
      <c r="AC436" s="80"/>
      <c r="AD436" s="82"/>
      <c r="AE436" s="80"/>
      <c r="AF436" s="76"/>
      <c r="AG436" s="76"/>
      <c r="AH436" s="85"/>
      <c r="AI436" s="76"/>
      <c r="AJ436" s="76"/>
      <c r="AK436" s="82"/>
      <c r="AL436" s="82"/>
      <c r="AM436" s="80"/>
    </row>
    <row r="437" spans="1:39" ht="14.25" customHeight="1" x14ac:dyDescent="0.3">
      <c r="A437" s="76"/>
      <c r="B437" s="76"/>
      <c r="C437" s="76"/>
      <c r="D437" s="77"/>
      <c r="E437" s="69" t="str">
        <f t="shared" ca="1" si="6"/>
        <v/>
      </c>
      <c r="F437" s="82"/>
      <c r="G437" s="80"/>
      <c r="H437" s="80"/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76"/>
      <c r="U437" s="80"/>
      <c r="V437" s="80"/>
      <c r="W437" s="80"/>
      <c r="X437" s="80"/>
      <c r="Y437" s="80"/>
      <c r="Z437" s="80"/>
      <c r="AA437" s="80"/>
      <c r="AB437" s="80"/>
      <c r="AC437" s="80"/>
      <c r="AD437" s="82"/>
      <c r="AE437" s="80"/>
      <c r="AF437" s="76"/>
      <c r="AG437" s="76"/>
      <c r="AH437" s="85"/>
      <c r="AI437" s="76"/>
      <c r="AJ437" s="76"/>
      <c r="AK437" s="82"/>
      <c r="AL437" s="82"/>
      <c r="AM437" s="80"/>
    </row>
    <row r="438" spans="1:39" ht="14.25" customHeight="1" x14ac:dyDescent="0.3">
      <c r="A438" s="76"/>
      <c r="B438" s="76"/>
      <c r="C438" s="76"/>
      <c r="D438" s="77"/>
      <c r="E438" s="69" t="str">
        <f t="shared" ca="1" si="6"/>
        <v/>
      </c>
      <c r="F438" s="82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76"/>
      <c r="U438" s="80"/>
      <c r="V438" s="80"/>
      <c r="W438" s="80"/>
      <c r="X438" s="80"/>
      <c r="Y438" s="80"/>
      <c r="Z438" s="80"/>
      <c r="AA438" s="80"/>
      <c r="AB438" s="80"/>
      <c r="AC438" s="80"/>
      <c r="AD438" s="82"/>
      <c r="AE438" s="80"/>
      <c r="AF438" s="76"/>
      <c r="AG438" s="76"/>
      <c r="AH438" s="85"/>
      <c r="AI438" s="76"/>
      <c r="AJ438" s="76"/>
      <c r="AK438" s="82"/>
      <c r="AL438" s="82"/>
      <c r="AM438" s="80"/>
    </row>
    <row r="439" spans="1:39" ht="14.25" customHeight="1" x14ac:dyDescent="0.3">
      <c r="A439" s="76"/>
      <c r="B439" s="76"/>
      <c r="C439" s="76"/>
      <c r="D439" s="77"/>
      <c r="E439" s="69" t="str">
        <f t="shared" ca="1" si="6"/>
        <v/>
      </c>
      <c r="F439" s="82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76"/>
      <c r="U439" s="80"/>
      <c r="V439" s="80"/>
      <c r="W439" s="80"/>
      <c r="X439" s="80"/>
      <c r="Y439" s="80"/>
      <c r="Z439" s="80"/>
      <c r="AA439" s="80"/>
      <c r="AB439" s="80"/>
      <c r="AC439" s="80"/>
      <c r="AD439" s="82"/>
      <c r="AE439" s="80"/>
      <c r="AF439" s="76"/>
      <c r="AG439" s="76"/>
      <c r="AH439" s="85"/>
      <c r="AI439" s="76"/>
      <c r="AJ439" s="76"/>
      <c r="AK439" s="82"/>
      <c r="AL439" s="82"/>
      <c r="AM439" s="80"/>
    </row>
    <row r="440" spans="1:39" ht="14.25" customHeight="1" x14ac:dyDescent="0.3">
      <c r="A440" s="76"/>
      <c r="B440" s="76"/>
      <c r="C440" s="76"/>
      <c r="D440" s="77"/>
      <c r="E440" s="69" t="str">
        <f t="shared" ca="1" si="6"/>
        <v/>
      </c>
      <c r="F440" s="82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76"/>
      <c r="U440" s="80"/>
      <c r="V440" s="80"/>
      <c r="W440" s="80"/>
      <c r="X440" s="80"/>
      <c r="Y440" s="80"/>
      <c r="Z440" s="80"/>
      <c r="AA440" s="80"/>
      <c r="AB440" s="80"/>
      <c r="AC440" s="80"/>
      <c r="AD440" s="82"/>
      <c r="AE440" s="80"/>
      <c r="AF440" s="76"/>
      <c r="AG440" s="76"/>
      <c r="AH440" s="85"/>
      <c r="AI440" s="76"/>
      <c r="AJ440" s="76"/>
      <c r="AK440" s="82"/>
      <c r="AL440" s="82"/>
      <c r="AM440" s="80"/>
    </row>
    <row r="441" spans="1:39" ht="14.25" customHeight="1" x14ac:dyDescent="0.3">
      <c r="A441" s="76"/>
      <c r="B441" s="76"/>
      <c r="C441" s="76"/>
      <c r="D441" s="77"/>
      <c r="E441" s="69" t="str">
        <f t="shared" ca="1" si="6"/>
        <v/>
      </c>
      <c r="F441" s="82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76"/>
      <c r="U441" s="80"/>
      <c r="V441" s="80"/>
      <c r="W441" s="80"/>
      <c r="X441" s="80"/>
      <c r="Y441" s="80"/>
      <c r="Z441" s="80"/>
      <c r="AA441" s="80"/>
      <c r="AB441" s="80"/>
      <c r="AC441" s="80"/>
      <c r="AD441" s="82"/>
      <c r="AE441" s="80"/>
      <c r="AF441" s="76"/>
      <c r="AG441" s="76"/>
      <c r="AH441" s="85"/>
      <c r="AI441" s="76"/>
      <c r="AJ441" s="76"/>
      <c r="AK441" s="82"/>
      <c r="AL441" s="82"/>
      <c r="AM441" s="80"/>
    </row>
    <row r="442" spans="1:39" ht="14.25" customHeight="1" x14ac:dyDescent="0.3">
      <c r="A442" s="76"/>
      <c r="B442" s="76"/>
      <c r="C442" s="76"/>
      <c r="D442" s="77"/>
      <c r="E442" s="69" t="str">
        <f t="shared" ca="1" si="6"/>
        <v/>
      </c>
      <c r="F442" s="82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76"/>
      <c r="U442" s="80"/>
      <c r="V442" s="80"/>
      <c r="W442" s="80"/>
      <c r="X442" s="80"/>
      <c r="Y442" s="80"/>
      <c r="Z442" s="80"/>
      <c r="AA442" s="80"/>
      <c r="AB442" s="80"/>
      <c r="AC442" s="80"/>
      <c r="AD442" s="82"/>
      <c r="AE442" s="80"/>
      <c r="AF442" s="76"/>
      <c r="AG442" s="76"/>
      <c r="AH442" s="85"/>
      <c r="AI442" s="76"/>
      <c r="AJ442" s="76"/>
      <c r="AK442" s="82"/>
      <c r="AL442" s="82"/>
      <c r="AM442" s="80"/>
    </row>
    <row r="443" spans="1:39" ht="14.25" customHeight="1" x14ac:dyDescent="0.3">
      <c r="A443" s="76"/>
      <c r="B443" s="76"/>
      <c r="C443" s="76"/>
      <c r="D443" s="77"/>
      <c r="E443" s="69" t="str">
        <f t="shared" ca="1" si="6"/>
        <v/>
      </c>
      <c r="F443" s="82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76"/>
      <c r="U443" s="80"/>
      <c r="V443" s="80"/>
      <c r="W443" s="80"/>
      <c r="X443" s="80"/>
      <c r="Y443" s="80"/>
      <c r="Z443" s="80"/>
      <c r="AA443" s="80"/>
      <c r="AB443" s="80"/>
      <c r="AC443" s="80"/>
      <c r="AD443" s="82"/>
      <c r="AE443" s="80"/>
      <c r="AF443" s="76"/>
      <c r="AG443" s="76"/>
      <c r="AH443" s="85"/>
      <c r="AI443" s="76"/>
      <c r="AJ443" s="76"/>
      <c r="AK443" s="82"/>
      <c r="AL443" s="82"/>
      <c r="AM443" s="80"/>
    </row>
    <row r="444" spans="1:39" ht="14.25" customHeight="1" x14ac:dyDescent="0.3">
      <c r="A444" s="76"/>
      <c r="B444" s="76"/>
      <c r="C444" s="76"/>
      <c r="D444" s="77"/>
      <c r="E444" s="69" t="str">
        <f t="shared" ca="1" si="6"/>
        <v/>
      </c>
      <c r="F444" s="82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76"/>
      <c r="U444" s="80"/>
      <c r="V444" s="80"/>
      <c r="W444" s="80"/>
      <c r="X444" s="80"/>
      <c r="Y444" s="80"/>
      <c r="Z444" s="80"/>
      <c r="AA444" s="80"/>
      <c r="AB444" s="80"/>
      <c r="AC444" s="80"/>
      <c r="AD444" s="82"/>
      <c r="AE444" s="80"/>
      <c r="AF444" s="76"/>
      <c r="AG444" s="76"/>
      <c r="AH444" s="85"/>
      <c r="AI444" s="76"/>
      <c r="AJ444" s="76"/>
      <c r="AK444" s="82"/>
      <c r="AL444" s="82"/>
      <c r="AM444" s="80"/>
    </row>
    <row r="445" spans="1:39" ht="14.25" customHeight="1" x14ac:dyDescent="0.3">
      <c r="A445" s="76"/>
      <c r="B445" s="76"/>
      <c r="C445" s="76"/>
      <c r="D445" s="77"/>
      <c r="E445" s="69" t="str">
        <f t="shared" ca="1" si="6"/>
        <v/>
      </c>
      <c r="F445" s="82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76"/>
      <c r="U445" s="80"/>
      <c r="V445" s="80"/>
      <c r="W445" s="80"/>
      <c r="X445" s="80"/>
      <c r="Y445" s="80"/>
      <c r="Z445" s="80"/>
      <c r="AA445" s="80"/>
      <c r="AB445" s="80"/>
      <c r="AC445" s="80"/>
      <c r="AD445" s="82"/>
      <c r="AE445" s="80"/>
      <c r="AF445" s="76"/>
      <c r="AG445" s="76"/>
      <c r="AH445" s="85"/>
      <c r="AI445" s="76"/>
      <c r="AJ445" s="76"/>
      <c r="AK445" s="82"/>
      <c r="AL445" s="82"/>
      <c r="AM445" s="80"/>
    </row>
    <row r="446" spans="1:39" ht="14.25" customHeight="1" x14ac:dyDescent="0.3">
      <c r="A446" s="76"/>
      <c r="B446" s="76"/>
      <c r="C446" s="76"/>
      <c r="D446" s="77"/>
      <c r="E446" s="69" t="str">
        <f t="shared" ca="1" si="6"/>
        <v/>
      </c>
      <c r="F446" s="82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76"/>
      <c r="U446" s="80"/>
      <c r="V446" s="80"/>
      <c r="W446" s="80"/>
      <c r="X446" s="80"/>
      <c r="Y446" s="80"/>
      <c r="Z446" s="80"/>
      <c r="AA446" s="80"/>
      <c r="AB446" s="80"/>
      <c r="AC446" s="80"/>
      <c r="AD446" s="82"/>
      <c r="AE446" s="80"/>
      <c r="AF446" s="76"/>
      <c r="AG446" s="76"/>
      <c r="AH446" s="85"/>
      <c r="AI446" s="76"/>
      <c r="AJ446" s="76"/>
      <c r="AK446" s="82"/>
      <c r="AL446" s="82"/>
      <c r="AM446" s="80"/>
    </row>
    <row r="447" spans="1:39" ht="14.25" customHeight="1" x14ac:dyDescent="0.3">
      <c r="A447" s="76"/>
      <c r="B447" s="76"/>
      <c r="C447" s="76"/>
      <c r="D447" s="77"/>
      <c r="E447" s="69" t="str">
        <f t="shared" ca="1" si="6"/>
        <v/>
      </c>
      <c r="F447" s="82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76"/>
      <c r="U447" s="80"/>
      <c r="V447" s="80"/>
      <c r="W447" s="80"/>
      <c r="X447" s="80"/>
      <c r="Y447" s="80"/>
      <c r="Z447" s="80"/>
      <c r="AA447" s="80"/>
      <c r="AB447" s="80"/>
      <c r="AC447" s="80"/>
      <c r="AD447" s="82"/>
      <c r="AE447" s="80"/>
      <c r="AF447" s="76"/>
      <c r="AG447" s="76"/>
      <c r="AH447" s="85"/>
      <c r="AI447" s="76"/>
      <c r="AJ447" s="76"/>
      <c r="AK447" s="82"/>
      <c r="AL447" s="82"/>
      <c r="AM447" s="80"/>
    </row>
    <row r="448" spans="1:39" ht="14.25" customHeight="1" x14ac:dyDescent="0.3">
      <c r="A448" s="76"/>
      <c r="B448" s="76"/>
      <c r="C448" s="76"/>
      <c r="D448" s="77"/>
      <c r="E448" s="69" t="str">
        <f t="shared" ca="1" si="6"/>
        <v/>
      </c>
      <c r="F448" s="82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76"/>
      <c r="U448" s="80"/>
      <c r="V448" s="80"/>
      <c r="W448" s="80"/>
      <c r="X448" s="80"/>
      <c r="Y448" s="80"/>
      <c r="Z448" s="80"/>
      <c r="AA448" s="80"/>
      <c r="AB448" s="80"/>
      <c r="AC448" s="80"/>
      <c r="AD448" s="82"/>
      <c r="AE448" s="80"/>
      <c r="AF448" s="76"/>
      <c r="AG448" s="76"/>
      <c r="AH448" s="85"/>
      <c r="AI448" s="76"/>
      <c r="AJ448" s="76"/>
      <c r="AK448" s="82"/>
      <c r="AL448" s="82"/>
      <c r="AM448" s="80"/>
    </row>
    <row r="449" spans="1:39" ht="14.25" customHeight="1" x14ac:dyDescent="0.3">
      <c r="A449" s="76"/>
      <c r="B449" s="76"/>
      <c r="C449" s="76"/>
      <c r="D449" s="77"/>
      <c r="E449" s="69" t="str">
        <f t="shared" ca="1" si="6"/>
        <v/>
      </c>
      <c r="F449" s="82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76"/>
      <c r="U449" s="80"/>
      <c r="V449" s="80"/>
      <c r="W449" s="80"/>
      <c r="X449" s="80"/>
      <c r="Y449" s="80"/>
      <c r="Z449" s="80"/>
      <c r="AA449" s="80"/>
      <c r="AB449" s="80"/>
      <c r="AC449" s="80"/>
      <c r="AD449" s="82"/>
      <c r="AE449" s="80"/>
      <c r="AF449" s="76"/>
      <c r="AG449" s="76"/>
      <c r="AH449" s="85"/>
      <c r="AI449" s="76"/>
      <c r="AJ449" s="76"/>
      <c r="AK449" s="82"/>
      <c r="AL449" s="82"/>
      <c r="AM449" s="80"/>
    </row>
    <row r="450" spans="1:39" ht="14.25" customHeight="1" x14ac:dyDescent="0.3">
      <c r="A450" s="76"/>
      <c r="B450" s="76"/>
      <c r="C450" s="76"/>
      <c r="D450" s="77"/>
      <c r="E450" s="69" t="str">
        <f t="shared" ca="1" si="6"/>
        <v/>
      </c>
      <c r="F450" s="82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76"/>
      <c r="U450" s="80"/>
      <c r="V450" s="80"/>
      <c r="W450" s="80"/>
      <c r="X450" s="80"/>
      <c r="Y450" s="80"/>
      <c r="Z450" s="80"/>
      <c r="AA450" s="80"/>
      <c r="AB450" s="80"/>
      <c r="AC450" s="80"/>
      <c r="AD450" s="82"/>
      <c r="AE450" s="80"/>
      <c r="AF450" s="76"/>
      <c r="AG450" s="76"/>
      <c r="AH450" s="85"/>
      <c r="AI450" s="76"/>
      <c r="AJ450" s="76"/>
      <c r="AK450" s="82"/>
      <c r="AL450" s="82"/>
      <c r="AM450" s="80"/>
    </row>
    <row r="451" spans="1:39" ht="14.25" customHeight="1" x14ac:dyDescent="0.3">
      <c r="A451" s="76"/>
      <c r="B451" s="76"/>
      <c r="C451" s="76"/>
      <c r="D451" s="77"/>
      <c r="E451" s="69" t="str">
        <f t="shared" ca="1" si="6"/>
        <v/>
      </c>
      <c r="F451" s="82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76"/>
      <c r="U451" s="80"/>
      <c r="V451" s="80"/>
      <c r="W451" s="80"/>
      <c r="X451" s="80"/>
      <c r="Y451" s="80"/>
      <c r="Z451" s="80"/>
      <c r="AA451" s="80"/>
      <c r="AB451" s="80"/>
      <c r="AC451" s="80"/>
      <c r="AD451" s="82"/>
      <c r="AE451" s="80"/>
      <c r="AF451" s="76"/>
      <c r="AG451" s="76"/>
      <c r="AH451" s="85"/>
      <c r="AI451" s="76"/>
      <c r="AJ451" s="76"/>
      <c r="AK451" s="82"/>
      <c r="AL451" s="82"/>
      <c r="AM451" s="80"/>
    </row>
    <row r="452" spans="1:39" ht="14.25" customHeight="1" x14ac:dyDescent="0.3">
      <c r="A452" s="76"/>
      <c r="B452" s="76"/>
      <c r="C452" s="76"/>
      <c r="D452" s="77"/>
      <c r="E452" s="69" t="str">
        <f t="shared" ca="1" si="6"/>
        <v/>
      </c>
      <c r="F452" s="82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76"/>
      <c r="U452" s="80"/>
      <c r="V452" s="80"/>
      <c r="W452" s="80"/>
      <c r="X452" s="80"/>
      <c r="Y452" s="80"/>
      <c r="Z452" s="80"/>
      <c r="AA452" s="80"/>
      <c r="AB452" s="80"/>
      <c r="AC452" s="80"/>
      <c r="AD452" s="82"/>
      <c r="AE452" s="80"/>
      <c r="AF452" s="76"/>
      <c r="AG452" s="76"/>
      <c r="AH452" s="85"/>
      <c r="AI452" s="76"/>
      <c r="AJ452" s="76"/>
      <c r="AK452" s="82"/>
      <c r="AL452" s="82"/>
      <c r="AM452" s="80"/>
    </row>
    <row r="453" spans="1:39" ht="14.25" customHeight="1" x14ac:dyDescent="0.3">
      <c r="A453" s="76"/>
      <c r="B453" s="76"/>
      <c r="C453" s="76"/>
      <c r="D453" s="77"/>
      <c r="E453" s="69" t="str">
        <f t="shared" ca="1" si="6"/>
        <v/>
      </c>
      <c r="F453" s="82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76"/>
      <c r="U453" s="80"/>
      <c r="V453" s="80"/>
      <c r="W453" s="80"/>
      <c r="X453" s="80"/>
      <c r="Y453" s="80"/>
      <c r="Z453" s="80"/>
      <c r="AA453" s="80"/>
      <c r="AB453" s="80"/>
      <c r="AC453" s="80"/>
      <c r="AD453" s="82"/>
      <c r="AE453" s="80"/>
      <c r="AF453" s="76"/>
      <c r="AG453" s="76"/>
      <c r="AH453" s="85"/>
      <c r="AI453" s="76"/>
      <c r="AJ453" s="76"/>
      <c r="AK453" s="82"/>
      <c r="AL453" s="82"/>
      <c r="AM453" s="80"/>
    </row>
    <row r="454" spans="1:39" ht="14.25" customHeight="1" x14ac:dyDescent="0.3">
      <c r="A454" s="76"/>
      <c r="B454" s="76"/>
      <c r="C454" s="76"/>
      <c r="D454" s="77"/>
      <c r="E454" s="69" t="str">
        <f t="shared" ca="1" si="6"/>
        <v/>
      </c>
      <c r="F454" s="82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76"/>
      <c r="U454" s="80"/>
      <c r="V454" s="80"/>
      <c r="W454" s="80"/>
      <c r="X454" s="80"/>
      <c r="Y454" s="80"/>
      <c r="Z454" s="80"/>
      <c r="AA454" s="80"/>
      <c r="AB454" s="80"/>
      <c r="AC454" s="80"/>
      <c r="AD454" s="82"/>
      <c r="AE454" s="80"/>
      <c r="AF454" s="76"/>
      <c r="AG454" s="76"/>
      <c r="AH454" s="85"/>
      <c r="AI454" s="76"/>
      <c r="AJ454" s="76"/>
      <c r="AK454" s="82"/>
      <c r="AL454" s="82"/>
      <c r="AM454" s="80"/>
    </row>
    <row r="455" spans="1:39" ht="14.25" customHeight="1" x14ac:dyDescent="0.3">
      <c r="A455" s="76"/>
      <c r="B455" s="76"/>
      <c r="C455" s="76"/>
      <c r="D455" s="77"/>
      <c r="E455" s="69" t="str">
        <f t="shared" ca="1" si="6"/>
        <v/>
      </c>
      <c r="F455" s="82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76"/>
      <c r="U455" s="80"/>
      <c r="V455" s="80"/>
      <c r="W455" s="80"/>
      <c r="X455" s="80"/>
      <c r="Y455" s="80"/>
      <c r="Z455" s="80"/>
      <c r="AA455" s="80"/>
      <c r="AB455" s="80"/>
      <c r="AC455" s="80"/>
      <c r="AD455" s="82"/>
      <c r="AE455" s="80"/>
      <c r="AF455" s="76"/>
      <c r="AG455" s="76"/>
      <c r="AH455" s="85"/>
      <c r="AI455" s="76"/>
      <c r="AJ455" s="76"/>
      <c r="AK455" s="82"/>
      <c r="AL455" s="82"/>
      <c r="AM455" s="80"/>
    </row>
    <row r="456" spans="1:39" ht="14.25" customHeight="1" x14ac:dyDescent="0.3">
      <c r="A456" s="76"/>
      <c r="B456" s="76"/>
      <c r="C456" s="76"/>
      <c r="D456" s="77"/>
      <c r="E456" s="69" t="str">
        <f t="shared" ca="1" si="6"/>
        <v/>
      </c>
      <c r="F456" s="82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76"/>
      <c r="U456" s="80"/>
      <c r="V456" s="80"/>
      <c r="W456" s="80"/>
      <c r="X456" s="80"/>
      <c r="Y456" s="80"/>
      <c r="Z456" s="80"/>
      <c r="AA456" s="80"/>
      <c r="AB456" s="80"/>
      <c r="AC456" s="80"/>
      <c r="AD456" s="82"/>
      <c r="AE456" s="80"/>
      <c r="AF456" s="76"/>
      <c r="AG456" s="76"/>
      <c r="AH456" s="85"/>
      <c r="AI456" s="76"/>
      <c r="AJ456" s="76"/>
      <c r="AK456" s="82"/>
      <c r="AL456" s="82"/>
      <c r="AM456" s="80"/>
    </row>
    <row r="457" spans="1:39" ht="14.25" customHeight="1" x14ac:dyDescent="0.3">
      <c r="A457" s="76"/>
      <c r="B457" s="76"/>
      <c r="C457" s="76"/>
      <c r="D457" s="77"/>
      <c r="E457" s="69" t="str">
        <f t="shared" ref="E457:E520" ca="1" si="7">IF(D457="","",(INT((TODAY()-D457)/365.25)))</f>
        <v/>
      </c>
      <c r="F457" s="82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76"/>
      <c r="U457" s="80"/>
      <c r="V457" s="80"/>
      <c r="W457" s="80"/>
      <c r="X457" s="80"/>
      <c r="Y457" s="80"/>
      <c r="Z457" s="80"/>
      <c r="AA457" s="80"/>
      <c r="AB457" s="80"/>
      <c r="AC457" s="80"/>
      <c r="AD457" s="82"/>
      <c r="AE457" s="80"/>
      <c r="AF457" s="76"/>
      <c r="AG457" s="76"/>
      <c r="AH457" s="85"/>
      <c r="AI457" s="76"/>
      <c r="AJ457" s="76"/>
      <c r="AK457" s="82"/>
      <c r="AL457" s="82"/>
      <c r="AM457" s="80"/>
    </row>
    <row r="458" spans="1:39" ht="14.25" customHeight="1" x14ac:dyDescent="0.3">
      <c r="A458" s="76"/>
      <c r="B458" s="76"/>
      <c r="C458" s="76"/>
      <c r="D458" s="77"/>
      <c r="E458" s="69" t="str">
        <f t="shared" ca="1" si="7"/>
        <v/>
      </c>
      <c r="F458" s="82"/>
      <c r="G458" s="80"/>
      <c r="H458" s="80"/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76"/>
      <c r="U458" s="80"/>
      <c r="V458" s="80"/>
      <c r="W458" s="80"/>
      <c r="X458" s="80"/>
      <c r="Y458" s="80"/>
      <c r="Z458" s="80"/>
      <c r="AA458" s="80"/>
      <c r="AB458" s="80"/>
      <c r="AC458" s="80"/>
      <c r="AD458" s="82"/>
      <c r="AE458" s="80"/>
      <c r="AF458" s="76"/>
      <c r="AG458" s="76"/>
      <c r="AH458" s="85"/>
      <c r="AI458" s="76"/>
      <c r="AJ458" s="76"/>
      <c r="AK458" s="82"/>
      <c r="AL458" s="82"/>
      <c r="AM458" s="80"/>
    </row>
    <row r="459" spans="1:39" ht="14.25" customHeight="1" x14ac:dyDescent="0.3">
      <c r="A459" s="76"/>
      <c r="B459" s="76"/>
      <c r="C459" s="76"/>
      <c r="D459" s="77"/>
      <c r="E459" s="69" t="str">
        <f t="shared" ca="1" si="7"/>
        <v/>
      </c>
      <c r="F459" s="82"/>
      <c r="G459" s="80"/>
      <c r="H459" s="80"/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76"/>
      <c r="U459" s="80"/>
      <c r="V459" s="80"/>
      <c r="W459" s="80"/>
      <c r="X459" s="80"/>
      <c r="Y459" s="80"/>
      <c r="Z459" s="80"/>
      <c r="AA459" s="80"/>
      <c r="AB459" s="80"/>
      <c r="AC459" s="80"/>
      <c r="AD459" s="82"/>
      <c r="AE459" s="80"/>
      <c r="AF459" s="76"/>
      <c r="AG459" s="76"/>
      <c r="AH459" s="85"/>
      <c r="AI459" s="76"/>
      <c r="AJ459" s="76"/>
      <c r="AK459" s="82"/>
      <c r="AL459" s="82"/>
      <c r="AM459" s="80"/>
    </row>
    <row r="460" spans="1:39" ht="14.25" customHeight="1" x14ac:dyDescent="0.3">
      <c r="A460" s="76"/>
      <c r="B460" s="76"/>
      <c r="C460" s="76"/>
      <c r="D460" s="77"/>
      <c r="E460" s="69" t="str">
        <f t="shared" ca="1" si="7"/>
        <v/>
      </c>
      <c r="F460" s="82"/>
      <c r="G460" s="80"/>
      <c r="H460" s="80"/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76"/>
      <c r="U460" s="80"/>
      <c r="V460" s="80"/>
      <c r="W460" s="80"/>
      <c r="X460" s="80"/>
      <c r="Y460" s="80"/>
      <c r="Z460" s="80"/>
      <c r="AA460" s="80"/>
      <c r="AB460" s="80"/>
      <c r="AC460" s="80"/>
      <c r="AD460" s="82"/>
      <c r="AE460" s="80"/>
      <c r="AF460" s="76"/>
      <c r="AG460" s="76"/>
      <c r="AH460" s="85"/>
      <c r="AI460" s="76"/>
      <c r="AJ460" s="76"/>
      <c r="AK460" s="82"/>
      <c r="AL460" s="82"/>
      <c r="AM460" s="80"/>
    </row>
    <row r="461" spans="1:39" ht="14.25" customHeight="1" x14ac:dyDescent="0.3">
      <c r="A461" s="76"/>
      <c r="B461" s="76"/>
      <c r="C461" s="76"/>
      <c r="D461" s="77"/>
      <c r="E461" s="69" t="str">
        <f t="shared" ca="1" si="7"/>
        <v/>
      </c>
      <c r="F461" s="82"/>
      <c r="G461" s="80"/>
      <c r="H461" s="80"/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76"/>
      <c r="U461" s="80"/>
      <c r="V461" s="80"/>
      <c r="W461" s="80"/>
      <c r="X461" s="80"/>
      <c r="Y461" s="80"/>
      <c r="Z461" s="80"/>
      <c r="AA461" s="80"/>
      <c r="AB461" s="80"/>
      <c r="AC461" s="80"/>
      <c r="AD461" s="82"/>
      <c r="AE461" s="80"/>
      <c r="AF461" s="76"/>
      <c r="AG461" s="76"/>
      <c r="AH461" s="85"/>
      <c r="AI461" s="76"/>
      <c r="AJ461" s="76"/>
      <c r="AK461" s="82"/>
      <c r="AL461" s="82"/>
      <c r="AM461" s="80"/>
    </row>
    <row r="462" spans="1:39" ht="14.25" customHeight="1" x14ac:dyDescent="0.3">
      <c r="A462" s="76"/>
      <c r="B462" s="76"/>
      <c r="C462" s="76"/>
      <c r="D462" s="77"/>
      <c r="E462" s="69" t="str">
        <f t="shared" ca="1" si="7"/>
        <v/>
      </c>
      <c r="F462" s="82"/>
      <c r="G462" s="80"/>
      <c r="H462" s="80"/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76"/>
      <c r="U462" s="80"/>
      <c r="V462" s="80"/>
      <c r="W462" s="80"/>
      <c r="X462" s="80"/>
      <c r="Y462" s="80"/>
      <c r="Z462" s="80"/>
      <c r="AA462" s="80"/>
      <c r="AB462" s="80"/>
      <c r="AC462" s="80"/>
      <c r="AD462" s="82"/>
      <c r="AE462" s="80"/>
      <c r="AF462" s="76"/>
      <c r="AG462" s="76"/>
      <c r="AH462" s="85"/>
      <c r="AI462" s="76"/>
      <c r="AJ462" s="76"/>
      <c r="AK462" s="82"/>
      <c r="AL462" s="82"/>
      <c r="AM462" s="80"/>
    </row>
    <row r="463" spans="1:39" ht="14.25" customHeight="1" x14ac:dyDescent="0.3">
      <c r="A463" s="76"/>
      <c r="B463" s="76"/>
      <c r="C463" s="76"/>
      <c r="D463" s="77"/>
      <c r="E463" s="69" t="str">
        <f t="shared" ca="1" si="7"/>
        <v/>
      </c>
      <c r="F463" s="82"/>
      <c r="G463" s="80"/>
      <c r="H463" s="80"/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76"/>
      <c r="U463" s="80"/>
      <c r="V463" s="80"/>
      <c r="W463" s="80"/>
      <c r="X463" s="80"/>
      <c r="Y463" s="80"/>
      <c r="Z463" s="80"/>
      <c r="AA463" s="80"/>
      <c r="AB463" s="80"/>
      <c r="AC463" s="80"/>
      <c r="AD463" s="82"/>
      <c r="AE463" s="80"/>
      <c r="AF463" s="76"/>
      <c r="AG463" s="76"/>
      <c r="AH463" s="85"/>
      <c r="AI463" s="76"/>
      <c r="AJ463" s="76"/>
      <c r="AK463" s="82"/>
      <c r="AL463" s="82"/>
      <c r="AM463" s="80"/>
    </row>
    <row r="464" spans="1:39" ht="14.25" customHeight="1" x14ac:dyDescent="0.3">
      <c r="A464" s="76"/>
      <c r="B464" s="76"/>
      <c r="C464" s="76"/>
      <c r="D464" s="77"/>
      <c r="E464" s="69" t="str">
        <f t="shared" ca="1" si="7"/>
        <v/>
      </c>
      <c r="F464" s="82"/>
      <c r="G464" s="80"/>
      <c r="H464" s="80"/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76"/>
      <c r="U464" s="80"/>
      <c r="V464" s="80"/>
      <c r="W464" s="80"/>
      <c r="X464" s="80"/>
      <c r="Y464" s="80"/>
      <c r="Z464" s="80"/>
      <c r="AA464" s="80"/>
      <c r="AB464" s="80"/>
      <c r="AC464" s="80"/>
      <c r="AD464" s="82"/>
      <c r="AE464" s="80"/>
      <c r="AF464" s="76"/>
      <c r="AG464" s="76"/>
      <c r="AH464" s="85"/>
      <c r="AI464" s="76"/>
      <c r="AJ464" s="76"/>
      <c r="AK464" s="82"/>
      <c r="AL464" s="82"/>
      <c r="AM464" s="80"/>
    </row>
    <row r="465" spans="1:39" ht="14.25" customHeight="1" x14ac:dyDescent="0.3">
      <c r="A465" s="76"/>
      <c r="B465" s="76"/>
      <c r="C465" s="76"/>
      <c r="D465" s="77"/>
      <c r="E465" s="69" t="str">
        <f t="shared" ca="1" si="7"/>
        <v/>
      </c>
      <c r="F465" s="82"/>
      <c r="G465" s="80"/>
      <c r="H465" s="80"/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76"/>
      <c r="U465" s="80"/>
      <c r="V465" s="80"/>
      <c r="W465" s="80"/>
      <c r="X465" s="80"/>
      <c r="Y465" s="80"/>
      <c r="Z465" s="80"/>
      <c r="AA465" s="80"/>
      <c r="AB465" s="80"/>
      <c r="AC465" s="80"/>
      <c r="AD465" s="82"/>
      <c r="AE465" s="80"/>
      <c r="AF465" s="76"/>
      <c r="AG465" s="76"/>
      <c r="AH465" s="85"/>
      <c r="AI465" s="76"/>
      <c r="AJ465" s="76"/>
      <c r="AK465" s="82"/>
      <c r="AL465" s="82"/>
      <c r="AM465" s="80"/>
    </row>
    <row r="466" spans="1:39" ht="14.25" customHeight="1" x14ac:dyDescent="0.3">
      <c r="A466" s="76"/>
      <c r="B466" s="76"/>
      <c r="C466" s="76"/>
      <c r="D466" s="77"/>
      <c r="E466" s="69" t="str">
        <f t="shared" ca="1" si="7"/>
        <v/>
      </c>
      <c r="F466" s="82"/>
      <c r="G466" s="80"/>
      <c r="H466" s="80"/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76"/>
      <c r="U466" s="80"/>
      <c r="V466" s="80"/>
      <c r="W466" s="80"/>
      <c r="X466" s="80"/>
      <c r="Y466" s="80"/>
      <c r="Z466" s="80"/>
      <c r="AA466" s="80"/>
      <c r="AB466" s="80"/>
      <c r="AC466" s="80"/>
      <c r="AD466" s="82"/>
      <c r="AE466" s="80"/>
      <c r="AF466" s="76"/>
      <c r="AG466" s="76"/>
      <c r="AH466" s="85"/>
      <c r="AI466" s="76"/>
      <c r="AJ466" s="76"/>
      <c r="AK466" s="82"/>
      <c r="AL466" s="82"/>
      <c r="AM466" s="80"/>
    </row>
    <row r="467" spans="1:39" ht="14.25" customHeight="1" x14ac:dyDescent="0.3">
      <c r="A467" s="76"/>
      <c r="B467" s="76"/>
      <c r="C467" s="76"/>
      <c r="D467" s="77"/>
      <c r="E467" s="69" t="str">
        <f t="shared" ca="1" si="7"/>
        <v/>
      </c>
      <c r="F467" s="82"/>
      <c r="G467" s="80"/>
      <c r="H467" s="80"/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76"/>
      <c r="U467" s="80"/>
      <c r="V467" s="80"/>
      <c r="W467" s="80"/>
      <c r="X467" s="80"/>
      <c r="Y467" s="80"/>
      <c r="Z467" s="80"/>
      <c r="AA467" s="80"/>
      <c r="AB467" s="80"/>
      <c r="AC467" s="80"/>
      <c r="AD467" s="82"/>
      <c r="AE467" s="80"/>
      <c r="AF467" s="76"/>
      <c r="AG467" s="76"/>
      <c r="AH467" s="85"/>
      <c r="AI467" s="76"/>
      <c r="AJ467" s="76"/>
      <c r="AK467" s="82"/>
      <c r="AL467" s="82"/>
      <c r="AM467" s="80"/>
    </row>
    <row r="468" spans="1:39" ht="14.25" customHeight="1" x14ac:dyDescent="0.3">
      <c r="A468" s="76"/>
      <c r="B468" s="76"/>
      <c r="C468" s="76"/>
      <c r="D468" s="77"/>
      <c r="E468" s="69" t="str">
        <f t="shared" ca="1" si="7"/>
        <v/>
      </c>
      <c r="F468" s="82"/>
      <c r="G468" s="80"/>
      <c r="H468" s="80"/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76"/>
      <c r="U468" s="80"/>
      <c r="V468" s="80"/>
      <c r="W468" s="80"/>
      <c r="X468" s="80"/>
      <c r="Y468" s="80"/>
      <c r="Z468" s="80"/>
      <c r="AA468" s="80"/>
      <c r="AB468" s="80"/>
      <c r="AC468" s="80"/>
      <c r="AD468" s="82"/>
      <c r="AE468" s="80"/>
      <c r="AF468" s="76"/>
      <c r="AG468" s="76"/>
      <c r="AH468" s="85"/>
      <c r="AI468" s="76"/>
      <c r="AJ468" s="76"/>
      <c r="AK468" s="82"/>
      <c r="AL468" s="82"/>
      <c r="AM468" s="80"/>
    </row>
    <row r="469" spans="1:39" ht="14.25" customHeight="1" x14ac:dyDescent="0.3">
      <c r="A469" s="76"/>
      <c r="B469" s="76"/>
      <c r="C469" s="76"/>
      <c r="D469" s="77"/>
      <c r="E469" s="69" t="str">
        <f t="shared" ca="1" si="7"/>
        <v/>
      </c>
      <c r="F469" s="82"/>
      <c r="G469" s="80"/>
      <c r="H469" s="80"/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76"/>
      <c r="U469" s="80"/>
      <c r="V469" s="80"/>
      <c r="W469" s="80"/>
      <c r="X469" s="80"/>
      <c r="Y469" s="80"/>
      <c r="Z469" s="80"/>
      <c r="AA469" s="80"/>
      <c r="AB469" s="80"/>
      <c r="AC469" s="80"/>
      <c r="AD469" s="82"/>
      <c r="AE469" s="80"/>
      <c r="AF469" s="76"/>
      <c r="AG469" s="76"/>
      <c r="AH469" s="85"/>
      <c r="AI469" s="76"/>
      <c r="AJ469" s="76"/>
      <c r="AK469" s="82"/>
      <c r="AL469" s="82"/>
      <c r="AM469" s="80"/>
    </row>
    <row r="470" spans="1:39" ht="14.25" customHeight="1" x14ac:dyDescent="0.3">
      <c r="A470" s="76"/>
      <c r="B470" s="76"/>
      <c r="C470" s="76"/>
      <c r="D470" s="77"/>
      <c r="E470" s="69" t="str">
        <f t="shared" ca="1" si="7"/>
        <v/>
      </c>
      <c r="F470" s="82"/>
      <c r="G470" s="80"/>
      <c r="H470" s="80"/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76"/>
      <c r="U470" s="80"/>
      <c r="V470" s="80"/>
      <c r="W470" s="80"/>
      <c r="X470" s="80"/>
      <c r="Y470" s="80"/>
      <c r="Z470" s="80"/>
      <c r="AA470" s="80"/>
      <c r="AB470" s="80"/>
      <c r="AC470" s="80"/>
      <c r="AD470" s="82"/>
      <c r="AE470" s="80"/>
      <c r="AF470" s="76"/>
      <c r="AG470" s="76"/>
      <c r="AH470" s="85"/>
      <c r="AI470" s="76"/>
      <c r="AJ470" s="76"/>
      <c r="AK470" s="82"/>
      <c r="AL470" s="82"/>
      <c r="AM470" s="80"/>
    </row>
    <row r="471" spans="1:39" ht="14.25" customHeight="1" x14ac:dyDescent="0.3">
      <c r="A471" s="76"/>
      <c r="B471" s="76"/>
      <c r="C471" s="76"/>
      <c r="D471" s="77"/>
      <c r="E471" s="69" t="str">
        <f t="shared" ca="1" si="7"/>
        <v/>
      </c>
      <c r="F471" s="82"/>
      <c r="G471" s="80"/>
      <c r="H471" s="80"/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76"/>
      <c r="U471" s="80"/>
      <c r="V471" s="80"/>
      <c r="W471" s="80"/>
      <c r="X471" s="80"/>
      <c r="Y471" s="80"/>
      <c r="Z471" s="80"/>
      <c r="AA471" s="80"/>
      <c r="AB471" s="80"/>
      <c r="AC471" s="80"/>
      <c r="AD471" s="82"/>
      <c r="AE471" s="80"/>
      <c r="AF471" s="76"/>
      <c r="AG471" s="76"/>
      <c r="AH471" s="85"/>
      <c r="AI471" s="76"/>
      <c r="AJ471" s="76"/>
      <c r="AK471" s="82"/>
      <c r="AL471" s="82"/>
      <c r="AM471" s="80"/>
    </row>
    <row r="472" spans="1:39" ht="14.25" customHeight="1" x14ac:dyDescent="0.3">
      <c r="A472" s="76"/>
      <c r="B472" s="76"/>
      <c r="C472" s="76"/>
      <c r="D472" s="77"/>
      <c r="E472" s="69" t="str">
        <f t="shared" ca="1" si="7"/>
        <v/>
      </c>
      <c r="F472" s="82"/>
      <c r="G472" s="80"/>
      <c r="H472" s="80"/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76"/>
      <c r="U472" s="80"/>
      <c r="V472" s="80"/>
      <c r="W472" s="80"/>
      <c r="X472" s="80"/>
      <c r="Y472" s="80"/>
      <c r="Z472" s="80"/>
      <c r="AA472" s="80"/>
      <c r="AB472" s="80"/>
      <c r="AC472" s="80"/>
      <c r="AD472" s="82"/>
      <c r="AE472" s="80"/>
      <c r="AF472" s="76"/>
      <c r="AG472" s="76"/>
      <c r="AH472" s="85"/>
      <c r="AI472" s="76"/>
      <c r="AJ472" s="76"/>
      <c r="AK472" s="82"/>
      <c r="AL472" s="82"/>
      <c r="AM472" s="80"/>
    </row>
    <row r="473" spans="1:39" ht="14.25" customHeight="1" x14ac:dyDescent="0.3">
      <c r="A473" s="76"/>
      <c r="B473" s="76"/>
      <c r="C473" s="76"/>
      <c r="D473" s="77"/>
      <c r="E473" s="69" t="str">
        <f t="shared" ca="1" si="7"/>
        <v/>
      </c>
      <c r="F473" s="82"/>
      <c r="G473" s="80"/>
      <c r="H473" s="80"/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76"/>
      <c r="U473" s="80"/>
      <c r="V473" s="80"/>
      <c r="W473" s="80"/>
      <c r="X473" s="80"/>
      <c r="Y473" s="80"/>
      <c r="Z473" s="80"/>
      <c r="AA473" s="80"/>
      <c r="AB473" s="80"/>
      <c r="AC473" s="80"/>
      <c r="AD473" s="82"/>
      <c r="AE473" s="80"/>
      <c r="AF473" s="76"/>
      <c r="AG473" s="76"/>
      <c r="AH473" s="85"/>
      <c r="AI473" s="76"/>
      <c r="AJ473" s="76"/>
      <c r="AK473" s="82"/>
      <c r="AL473" s="82"/>
      <c r="AM473" s="80"/>
    </row>
    <row r="474" spans="1:39" ht="14.25" customHeight="1" x14ac:dyDescent="0.3">
      <c r="A474" s="76"/>
      <c r="B474" s="76"/>
      <c r="C474" s="76"/>
      <c r="D474" s="77"/>
      <c r="E474" s="69" t="str">
        <f t="shared" ca="1" si="7"/>
        <v/>
      </c>
      <c r="F474" s="82"/>
      <c r="G474" s="80"/>
      <c r="H474" s="80"/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76"/>
      <c r="U474" s="80"/>
      <c r="V474" s="80"/>
      <c r="W474" s="80"/>
      <c r="X474" s="80"/>
      <c r="Y474" s="80"/>
      <c r="Z474" s="80"/>
      <c r="AA474" s="80"/>
      <c r="AB474" s="80"/>
      <c r="AC474" s="80"/>
      <c r="AD474" s="82"/>
      <c r="AE474" s="80"/>
      <c r="AF474" s="76"/>
      <c r="AG474" s="76"/>
      <c r="AH474" s="85"/>
      <c r="AI474" s="76"/>
      <c r="AJ474" s="76"/>
      <c r="AK474" s="82"/>
      <c r="AL474" s="82"/>
      <c r="AM474" s="80"/>
    </row>
    <row r="475" spans="1:39" ht="14.25" customHeight="1" x14ac:dyDescent="0.3">
      <c r="A475" s="76"/>
      <c r="B475" s="76"/>
      <c r="C475" s="76"/>
      <c r="D475" s="77"/>
      <c r="E475" s="69" t="str">
        <f t="shared" ca="1" si="7"/>
        <v/>
      </c>
      <c r="F475" s="82"/>
      <c r="G475" s="80"/>
      <c r="H475" s="80"/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76"/>
      <c r="U475" s="80"/>
      <c r="V475" s="80"/>
      <c r="W475" s="80"/>
      <c r="X475" s="80"/>
      <c r="Y475" s="80"/>
      <c r="Z475" s="80"/>
      <c r="AA475" s="80"/>
      <c r="AB475" s="80"/>
      <c r="AC475" s="80"/>
      <c r="AD475" s="82"/>
      <c r="AE475" s="80"/>
      <c r="AF475" s="76"/>
      <c r="AG475" s="76"/>
      <c r="AH475" s="85"/>
      <c r="AI475" s="76"/>
      <c r="AJ475" s="76"/>
      <c r="AK475" s="82"/>
      <c r="AL475" s="82"/>
      <c r="AM475" s="80"/>
    </row>
    <row r="476" spans="1:39" ht="14.25" customHeight="1" x14ac:dyDescent="0.3">
      <c r="A476" s="76"/>
      <c r="B476" s="76"/>
      <c r="C476" s="76"/>
      <c r="D476" s="77"/>
      <c r="E476" s="69" t="str">
        <f t="shared" ca="1" si="7"/>
        <v/>
      </c>
      <c r="F476" s="82"/>
      <c r="G476" s="80"/>
      <c r="H476" s="80"/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76"/>
      <c r="U476" s="80"/>
      <c r="V476" s="80"/>
      <c r="W476" s="80"/>
      <c r="X476" s="80"/>
      <c r="Y476" s="80"/>
      <c r="Z476" s="80"/>
      <c r="AA476" s="80"/>
      <c r="AB476" s="80"/>
      <c r="AC476" s="80"/>
      <c r="AD476" s="82"/>
      <c r="AE476" s="80"/>
      <c r="AF476" s="76"/>
      <c r="AG476" s="76"/>
      <c r="AH476" s="85"/>
      <c r="AI476" s="76"/>
      <c r="AJ476" s="76"/>
      <c r="AK476" s="82"/>
      <c r="AL476" s="82"/>
      <c r="AM476" s="80"/>
    </row>
    <row r="477" spans="1:39" ht="14.25" customHeight="1" x14ac:dyDescent="0.3">
      <c r="A477" s="76"/>
      <c r="B477" s="76"/>
      <c r="C477" s="76"/>
      <c r="D477" s="77"/>
      <c r="E477" s="69" t="str">
        <f t="shared" ca="1" si="7"/>
        <v/>
      </c>
      <c r="F477" s="82"/>
      <c r="G477" s="80"/>
      <c r="H477" s="80"/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76"/>
      <c r="U477" s="80"/>
      <c r="V477" s="80"/>
      <c r="W477" s="80"/>
      <c r="X477" s="80"/>
      <c r="Y477" s="80"/>
      <c r="Z477" s="80"/>
      <c r="AA477" s="80"/>
      <c r="AB477" s="80"/>
      <c r="AC477" s="80"/>
      <c r="AD477" s="82"/>
      <c r="AE477" s="80"/>
      <c r="AF477" s="76"/>
      <c r="AG477" s="76"/>
      <c r="AH477" s="85"/>
      <c r="AI477" s="76"/>
      <c r="AJ477" s="76"/>
      <c r="AK477" s="82"/>
      <c r="AL477" s="82"/>
      <c r="AM477" s="80"/>
    </row>
    <row r="478" spans="1:39" ht="14.25" customHeight="1" x14ac:dyDescent="0.3">
      <c r="A478" s="76"/>
      <c r="B478" s="76"/>
      <c r="C478" s="76"/>
      <c r="D478" s="77"/>
      <c r="E478" s="69" t="str">
        <f t="shared" ca="1" si="7"/>
        <v/>
      </c>
      <c r="F478" s="82"/>
      <c r="G478" s="80"/>
      <c r="H478" s="80"/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76"/>
      <c r="U478" s="80"/>
      <c r="V478" s="80"/>
      <c r="W478" s="80"/>
      <c r="X478" s="80"/>
      <c r="Y478" s="80"/>
      <c r="Z478" s="80"/>
      <c r="AA478" s="80"/>
      <c r="AB478" s="80"/>
      <c r="AC478" s="80"/>
      <c r="AD478" s="82"/>
      <c r="AE478" s="80"/>
      <c r="AF478" s="76"/>
      <c r="AG478" s="76"/>
      <c r="AH478" s="85"/>
      <c r="AI478" s="76"/>
      <c r="AJ478" s="76"/>
      <c r="AK478" s="82"/>
      <c r="AL478" s="82"/>
      <c r="AM478" s="80"/>
    </row>
    <row r="479" spans="1:39" ht="14.25" customHeight="1" x14ac:dyDescent="0.3">
      <c r="A479" s="76"/>
      <c r="B479" s="76"/>
      <c r="C479" s="76"/>
      <c r="D479" s="77"/>
      <c r="E479" s="69" t="str">
        <f t="shared" ca="1" si="7"/>
        <v/>
      </c>
      <c r="F479" s="82"/>
      <c r="G479" s="80"/>
      <c r="H479" s="80"/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76"/>
      <c r="U479" s="80"/>
      <c r="V479" s="80"/>
      <c r="W479" s="80"/>
      <c r="X479" s="80"/>
      <c r="Y479" s="80"/>
      <c r="Z479" s="80"/>
      <c r="AA479" s="80"/>
      <c r="AB479" s="80"/>
      <c r="AC479" s="80"/>
      <c r="AD479" s="82"/>
      <c r="AE479" s="80"/>
      <c r="AF479" s="76"/>
      <c r="AG479" s="76"/>
      <c r="AH479" s="85"/>
      <c r="AI479" s="76"/>
      <c r="AJ479" s="76"/>
      <c r="AK479" s="82"/>
      <c r="AL479" s="82"/>
      <c r="AM479" s="80"/>
    </row>
    <row r="480" spans="1:39" ht="14.25" customHeight="1" x14ac:dyDescent="0.3">
      <c r="A480" s="76"/>
      <c r="B480" s="76"/>
      <c r="C480" s="76"/>
      <c r="D480" s="77"/>
      <c r="E480" s="69" t="str">
        <f t="shared" ca="1" si="7"/>
        <v/>
      </c>
      <c r="F480" s="82"/>
      <c r="G480" s="80"/>
      <c r="H480" s="80"/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76"/>
      <c r="U480" s="80"/>
      <c r="V480" s="80"/>
      <c r="W480" s="80"/>
      <c r="X480" s="80"/>
      <c r="Y480" s="80"/>
      <c r="Z480" s="80"/>
      <c r="AA480" s="80"/>
      <c r="AB480" s="80"/>
      <c r="AC480" s="80"/>
      <c r="AD480" s="82"/>
      <c r="AE480" s="80"/>
      <c r="AF480" s="76"/>
      <c r="AG480" s="76"/>
      <c r="AH480" s="85"/>
      <c r="AI480" s="76"/>
      <c r="AJ480" s="76"/>
      <c r="AK480" s="82"/>
      <c r="AL480" s="82"/>
      <c r="AM480" s="80"/>
    </row>
    <row r="481" spans="1:39" ht="14.25" customHeight="1" x14ac:dyDescent="0.3">
      <c r="A481" s="76"/>
      <c r="B481" s="76"/>
      <c r="C481" s="76"/>
      <c r="D481" s="77"/>
      <c r="E481" s="69" t="str">
        <f t="shared" ca="1" si="7"/>
        <v/>
      </c>
      <c r="F481" s="82"/>
      <c r="G481" s="80"/>
      <c r="H481" s="80"/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76"/>
      <c r="U481" s="80"/>
      <c r="V481" s="80"/>
      <c r="W481" s="80"/>
      <c r="X481" s="80"/>
      <c r="Y481" s="80"/>
      <c r="Z481" s="80"/>
      <c r="AA481" s="80"/>
      <c r="AB481" s="80"/>
      <c r="AC481" s="80"/>
      <c r="AD481" s="82"/>
      <c r="AE481" s="80"/>
      <c r="AF481" s="76"/>
      <c r="AG481" s="76"/>
      <c r="AH481" s="85"/>
      <c r="AI481" s="76"/>
      <c r="AJ481" s="76"/>
      <c r="AK481" s="82"/>
      <c r="AL481" s="82"/>
      <c r="AM481" s="80"/>
    </row>
    <row r="482" spans="1:39" ht="14.25" customHeight="1" x14ac:dyDescent="0.3">
      <c r="A482" s="76"/>
      <c r="B482" s="76"/>
      <c r="C482" s="76"/>
      <c r="D482" s="77"/>
      <c r="E482" s="69" t="str">
        <f t="shared" ca="1" si="7"/>
        <v/>
      </c>
      <c r="F482" s="82"/>
      <c r="G482" s="80"/>
      <c r="H482" s="80"/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76"/>
      <c r="U482" s="80"/>
      <c r="V482" s="80"/>
      <c r="W482" s="80"/>
      <c r="X482" s="80"/>
      <c r="Y482" s="80"/>
      <c r="Z482" s="80"/>
      <c r="AA482" s="80"/>
      <c r="AB482" s="80"/>
      <c r="AC482" s="80"/>
      <c r="AD482" s="82"/>
      <c r="AE482" s="80"/>
      <c r="AF482" s="76"/>
      <c r="AG482" s="76"/>
      <c r="AH482" s="85"/>
      <c r="AI482" s="76"/>
      <c r="AJ482" s="76"/>
      <c r="AK482" s="82"/>
      <c r="AL482" s="82"/>
      <c r="AM482" s="80"/>
    </row>
    <row r="483" spans="1:39" ht="14.25" customHeight="1" x14ac:dyDescent="0.3">
      <c r="A483" s="76"/>
      <c r="B483" s="76"/>
      <c r="C483" s="76"/>
      <c r="D483" s="77"/>
      <c r="E483" s="69" t="str">
        <f t="shared" ca="1" si="7"/>
        <v/>
      </c>
      <c r="F483" s="82"/>
      <c r="G483" s="80"/>
      <c r="H483" s="80"/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76"/>
      <c r="U483" s="80"/>
      <c r="V483" s="80"/>
      <c r="W483" s="80"/>
      <c r="X483" s="80"/>
      <c r="Y483" s="80"/>
      <c r="Z483" s="80"/>
      <c r="AA483" s="80"/>
      <c r="AB483" s="80"/>
      <c r="AC483" s="80"/>
      <c r="AD483" s="82"/>
      <c r="AE483" s="80"/>
      <c r="AF483" s="76"/>
      <c r="AG483" s="76"/>
      <c r="AH483" s="85"/>
      <c r="AI483" s="76"/>
      <c r="AJ483" s="76"/>
      <c r="AK483" s="82"/>
      <c r="AL483" s="82"/>
      <c r="AM483" s="80"/>
    </row>
    <row r="484" spans="1:39" ht="14.25" customHeight="1" x14ac:dyDescent="0.3">
      <c r="A484" s="76"/>
      <c r="B484" s="76"/>
      <c r="C484" s="76"/>
      <c r="D484" s="77"/>
      <c r="E484" s="69" t="str">
        <f t="shared" ca="1" si="7"/>
        <v/>
      </c>
      <c r="F484" s="82"/>
      <c r="G484" s="80"/>
      <c r="H484" s="80"/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76"/>
      <c r="U484" s="80"/>
      <c r="V484" s="80"/>
      <c r="W484" s="80"/>
      <c r="X484" s="80"/>
      <c r="Y484" s="80"/>
      <c r="Z484" s="80"/>
      <c r="AA484" s="80"/>
      <c r="AB484" s="80"/>
      <c r="AC484" s="80"/>
      <c r="AD484" s="82"/>
      <c r="AE484" s="80"/>
      <c r="AF484" s="76"/>
      <c r="AG484" s="76"/>
      <c r="AH484" s="85"/>
      <c r="AI484" s="76"/>
      <c r="AJ484" s="76"/>
      <c r="AK484" s="82"/>
      <c r="AL484" s="82"/>
      <c r="AM484" s="80"/>
    </row>
    <row r="485" spans="1:39" ht="14.25" customHeight="1" x14ac:dyDescent="0.3">
      <c r="A485" s="76"/>
      <c r="B485" s="76"/>
      <c r="C485" s="76"/>
      <c r="D485" s="77"/>
      <c r="E485" s="69" t="str">
        <f t="shared" ca="1" si="7"/>
        <v/>
      </c>
      <c r="F485" s="82"/>
      <c r="G485" s="80"/>
      <c r="H485" s="80"/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76"/>
      <c r="U485" s="80"/>
      <c r="V485" s="80"/>
      <c r="W485" s="80"/>
      <c r="X485" s="80"/>
      <c r="Y485" s="80"/>
      <c r="Z485" s="80"/>
      <c r="AA485" s="80"/>
      <c r="AB485" s="80"/>
      <c r="AC485" s="80"/>
      <c r="AD485" s="82"/>
      <c r="AE485" s="80"/>
      <c r="AF485" s="76"/>
      <c r="AG485" s="76"/>
      <c r="AH485" s="85"/>
      <c r="AI485" s="76"/>
      <c r="AJ485" s="76"/>
      <c r="AK485" s="82"/>
      <c r="AL485" s="82"/>
      <c r="AM485" s="80"/>
    </row>
    <row r="486" spans="1:39" ht="14.25" customHeight="1" x14ac:dyDescent="0.3">
      <c r="A486" s="76"/>
      <c r="B486" s="76"/>
      <c r="C486" s="76"/>
      <c r="D486" s="77"/>
      <c r="E486" s="69" t="str">
        <f t="shared" ca="1" si="7"/>
        <v/>
      </c>
      <c r="F486" s="82"/>
      <c r="G486" s="80"/>
      <c r="H486" s="80"/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76"/>
      <c r="U486" s="80"/>
      <c r="V486" s="80"/>
      <c r="W486" s="80"/>
      <c r="X486" s="80"/>
      <c r="Y486" s="80"/>
      <c r="Z486" s="80"/>
      <c r="AA486" s="80"/>
      <c r="AB486" s="80"/>
      <c r="AC486" s="80"/>
      <c r="AD486" s="82"/>
      <c r="AE486" s="80"/>
      <c r="AF486" s="76"/>
      <c r="AG486" s="76"/>
      <c r="AH486" s="85"/>
      <c r="AI486" s="76"/>
      <c r="AJ486" s="76"/>
      <c r="AK486" s="82"/>
      <c r="AL486" s="82"/>
      <c r="AM486" s="80"/>
    </row>
    <row r="487" spans="1:39" ht="14.25" customHeight="1" x14ac:dyDescent="0.3">
      <c r="A487" s="76"/>
      <c r="B487" s="76"/>
      <c r="C487" s="76"/>
      <c r="D487" s="77"/>
      <c r="E487" s="69" t="str">
        <f t="shared" ca="1" si="7"/>
        <v/>
      </c>
      <c r="F487" s="82"/>
      <c r="G487" s="80"/>
      <c r="H487" s="80"/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76"/>
      <c r="U487" s="80"/>
      <c r="V487" s="80"/>
      <c r="W487" s="80"/>
      <c r="X487" s="80"/>
      <c r="Y487" s="80"/>
      <c r="Z487" s="80"/>
      <c r="AA487" s="80"/>
      <c r="AB487" s="80"/>
      <c r="AC487" s="80"/>
      <c r="AD487" s="82"/>
      <c r="AE487" s="80"/>
      <c r="AF487" s="76"/>
      <c r="AG487" s="76"/>
      <c r="AH487" s="85"/>
      <c r="AI487" s="76"/>
      <c r="AJ487" s="76"/>
      <c r="AK487" s="82"/>
      <c r="AL487" s="82"/>
      <c r="AM487" s="80"/>
    </row>
    <row r="488" spans="1:39" ht="14.25" customHeight="1" x14ac:dyDescent="0.3">
      <c r="A488" s="76"/>
      <c r="B488" s="76"/>
      <c r="C488" s="76"/>
      <c r="D488" s="77"/>
      <c r="E488" s="69" t="str">
        <f t="shared" ca="1" si="7"/>
        <v/>
      </c>
      <c r="F488" s="82"/>
      <c r="G488" s="80"/>
      <c r="H488" s="80"/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76"/>
      <c r="U488" s="80"/>
      <c r="V488" s="80"/>
      <c r="W488" s="80"/>
      <c r="X488" s="80"/>
      <c r="Y488" s="80"/>
      <c r="Z488" s="80"/>
      <c r="AA488" s="80"/>
      <c r="AB488" s="80"/>
      <c r="AC488" s="80"/>
      <c r="AD488" s="82"/>
      <c r="AE488" s="80"/>
      <c r="AF488" s="76"/>
      <c r="AG488" s="76"/>
      <c r="AH488" s="85"/>
      <c r="AI488" s="76"/>
      <c r="AJ488" s="76"/>
      <c r="AK488" s="82"/>
      <c r="AL488" s="82"/>
      <c r="AM488" s="80"/>
    </row>
    <row r="489" spans="1:39" ht="14.25" customHeight="1" x14ac:dyDescent="0.3">
      <c r="A489" s="76"/>
      <c r="B489" s="76"/>
      <c r="C489" s="76"/>
      <c r="D489" s="77"/>
      <c r="E489" s="69" t="str">
        <f t="shared" ca="1" si="7"/>
        <v/>
      </c>
      <c r="F489" s="82"/>
      <c r="G489" s="80"/>
      <c r="H489" s="80"/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76"/>
      <c r="U489" s="80"/>
      <c r="V489" s="80"/>
      <c r="W489" s="80"/>
      <c r="X489" s="80"/>
      <c r="Y489" s="80"/>
      <c r="Z489" s="80"/>
      <c r="AA489" s="80"/>
      <c r="AB489" s="80"/>
      <c r="AC489" s="80"/>
      <c r="AD489" s="82"/>
      <c r="AE489" s="80"/>
      <c r="AF489" s="76"/>
      <c r="AG489" s="76"/>
      <c r="AH489" s="85"/>
      <c r="AI489" s="76"/>
      <c r="AJ489" s="76"/>
      <c r="AK489" s="82"/>
      <c r="AL489" s="82"/>
      <c r="AM489" s="80"/>
    </row>
    <row r="490" spans="1:39" ht="14.25" customHeight="1" x14ac:dyDescent="0.3">
      <c r="A490" s="76"/>
      <c r="B490" s="76"/>
      <c r="C490" s="76"/>
      <c r="D490" s="77"/>
      <c r="E490" s="69" t="str">
        <f t="shared" ca="1" si="7"/>
        <v/>
      </c>
      <c r="F490" s="82"/>
      <c r="G490" s="80"/>
      <c r="H490" s="80"/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76"/>
      <c r="U490" s="80"/>
      <c r="V490" s="80"/>
      <c r="W490" s="80"/>
      <c r="X490" s="80"/>
      <c r="Y490" s="80"/>
      <c r="Z490" s="80"/>
      <c r="AA490" s="80"/>
      <c r="AB490" s="80"/>
      <c r="AC490" s="80"/>
      <c r="AD490" s="82"/>
      <c r="AE490" s="80"/>
      <c r="AF490" s="76"/>
      <c r="AG490" s="76"/>
      <c r="AH490" s="85"/>
      <c r="AI490" s="76"/>
      <c r="AJ490" s="76"/>
      <c r="AK490" s="82"/>
      <c r="AL490" s="82"/>
      <c r="AM490" s="80"/>
    </row>
    <row r="491" spans="1:39" ht="14.25" customHeight="1" x14ac:dyDescent="0.3">
      <c r="A491" s="76"/>
      <c r="B491" s="76"/>
      <c r="C491" s="76"/>
      <c r="D491" s="77"/>
      <c r="E491" s="69" t="str">
        <f t="shared" ca="1" si="7"/>
        <v/>
      </c>
      <c r="F491" s="82"/>
      <c r="G491" s="80"/>
      <c r="H491" s="80"/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76"/>
      <c r="U491" s="80"/>
      <c r="V491" s="80"/>
      <c r="W491" s="80"/>
      <c r="X491" s="80"/>
      <c r="Y491" s="80"/>
      <c r="Z491" s="80"/>
      <c r="AA491" s="80"/>
      <c r="AB491" s="80"/>
      <c r="AC491" s="80"/>
      <c r="AD491" s="82"/>
      <c r="AE491" s="80"/>
      <c r="AF491" s="76"/>
      <c r="AG491" s="76"/>
      <c r="AH491" s="85"/>
      <c r="AI491" s="76"/>
      <c r="AJ491" s="76"/>
      <c r="AK491" s="82"/>
      <c r="AL491" s="82"/>
      <c r="AM491" s="80"/>
    </row>
    <row r="492" spans="1:39" ht="14.25" customHeight="1" x14ac:dyDescent="0.3">
      <c r="A492" s="76"/>
      <c r="B492" s="76"/>
      <c r="C492" s="76"/>
      <c r="D492" s="77"/>
      <c r="E492" s="69" t="str">
        <f t="shared" ca="1" si="7"/>
        <v/>
      </c>
      <c r="F492" s="82"/>
      <c r="G492" s="80"/>
      <c r="H492" s="80"/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76"/>
      <c r="U492" s="80"/>
      <c r="V492" s="80"/>
      <c r="W492" s="80"/>
      <c r="X492" s="80"/>
      <c r="Y492" s="80"/>
      <c r="Z492" s="80"/>
      <c r="AA492" s="80"/>
      <c r="AB492" s="80"/>
      <c r="AC492" s="80"/>
      <c r="AD492" s="82"/>
      <c r="AE492" s="80"/>
      <c r="AF492" s="76"/>
      <c r="AG492" s="76"/>
      <c r="AH492" s="85"/>
      <c r="AI492" s="76"/>
      <c r="AJ492" s="76"/>
      <c r="AK492" s="82"/>
      <c r="AL492" s="82"/>
      <c r="AM492" s="80"/>
    </row>
    <row r="493" spans="1:39" ht="14.25" customHeight="1" x14ac:dyDescent="0.3">
      <c r="A493" s="76"/>
      <c r="B493" s="76"/>
      <c r="C493" s="76"/>
      <c r="D493" s="77"/>
      <c r="E493" s="69" t="str">
        <f t="shared" ca="1" si="7"/>
        <v/>
      </c>
      <c r="F493" s="82"/>
      <c r="G493" s="80"/>
      <c r="H493" s="80"/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76"/>
      <c r="U493" s="80"/>
      <c r="V493" s="80"/>
      <c r="W493" s="80"/>
      <c r="X493" s="80"/>
      <c r="Y493" s="80"/>
      <c r="Z493" s="80"/>
      <c r="AA493" s="80"/>
      <c r="AB493" s="80"/>
      <c r="AC493" s="80"/>
      <c r="AD493" s="82"/>
      <c r="AE493" s="80"/>
      <c r="AF493" s="76"/>
      <c r="AG493" s="76"/>
      <c r="AH493" s="85"/>
      <c r="AI493" s="76"/>
      <c r="AJ493" s="76"/>
      <c r="AK493" s="82"/>
      <c r="AL493" s="82"/>
      <c r="AM493" s="80"/>
    </row>
    <row r="494" spans="1:39" ht="14.25" customHeight="1" x14ac:dyDescent="0.3">
      <c r="A494" s="76"/>
      <c r="B494" s="76"/>
      <c r="C494" s="76"/>
      <c r="D494" s="77"/>
      <c r="E494" s="69" t="str">
        <f t="shared" ca="1" si="7"/>
        <v/>
      </c>
      <c r="F494" s="82"/>
      <c r="G494" s="80"/>
      <c r="H494" s="80"/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76"/>
      <c r="U494" s="80"/>
      <c r="V494" s="80"/>
      <c r="W494" s="80"/>
      <c r="X494" s="80"/>
      <c r="Y494" s="80"/>
      <c r="Z494" s="80"/>
      <c r="AA494" s="80"/>
      <c r="AB494" s="80"/>
      <c r="AC494" s="80"/>
      <c r="AD494" s="82"/>
      <c r="AE494" s="80"/>
      <c r="AF494" s="76"/>
      <c r="AG494" s="76"/>
      <c r="AH494" s="85"/>
      <c r="AI494" s="76"/>
      <c r="AJ494" s="76"/>
      <c r="AK494" s="82"/>
      <c r="AL494" s="82"/>
      <c r="AM494" s="80"/>
    </row>
    <row r="495" spans="1:39" ht="14.25" customHeight="1" x14ac:dyDescent="0.3">
      <c r="A495" s="76"/>
      <c r="B495" s="76"/>
      <c r="C495" s="76"/>
      <c r="D495" s="77"/>
      <c r="E495" s="69" t="str">
        <f t="shared" ca="1" si="7"/>
        <v/>
      </c>
      <c r="F495" s="82"/>
      <c r="G495" s="80"/>
      <c r="H495" s="80"/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76"/>
      <c r="U495" s="80"/>
      <c r="V495" s="80"/>
      <c r="W495" s="80"/>
      <c r="X495" s="80"/>
      <c r="Y495" s="80"/>
      <c r="Z495" s="80"/>
      <c r="AA495" s="80"/>
      <c r="AB495" s="80"/>
      <c r="AC495" s="80"/>
      <c r="AD495" s="82"/>
      <c r="AE495" s="80"/>
      <c r="AF495" s="76"/>
      <c r="AG495" s="76"/>
      <c r="AH495" s="85"/>
      <c r="AI495" s="76"/>
      <c r="AJ495" s="76"/>
      <c r="AK495" s="82"/>
      <c r="AL495" s="82"/>
      <c r="AM495" s="80"/>
    </row>
    <row r="496" spans="1:39" ht="14.25" customHeight="1" x14ac:dyDescent="0.3">
      <c r="A496" s="76"/>
      <c r="B496" s="76"/>
      <c r="C496" s="76"/>
      <c r="D496" s="77"/>
      <c r="E496" s="69" t="str">
        <f t="shared" ca="1" si="7"/>
        <v/>
      </c>
      <c r="F496" s="82"/>
      <c r="G496" s="80"/>
      <c r="H496" s="80"/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76"/>
      <c r="U496" s="80"/>
      <c r="V496" s="80"/>
      <c r="W496" s="80"/>
      <c r="X496" s="80"/>
      <c r="Y496" s="80"/>
      <c r="Z496" s="80"/>
      <c r="AA496" s="80"/>
      <c r="AB496" s="80"/>
      <c r="AC496" s="80"/>
      <c r="AD496" s="82"/>
      <c r="AE496" s="80"/>
      <c r="AF496" s="76"/>
      <c r="AG496" s="76"/>
      <c r="AH496" s="85"/>
      <c r="AI496" s="76"/>
      <c r="AJ496" s="76"/>
      <c r="AK496" s="82"/>
      <c r="AL496" s="82"/>
      <c r="AM496" s="80"/>
    </row>
    <row r="497" spans="1:39" ht="14.25" customHeight="1" x14ac:dyDescent="0.3">
      <c r="A497" s="76"/>
      <c r="B497" s="76"/>
      <c r="C497" s="76"/>
      <c r="D497" s="77"/>
      <c r="E497" s="69" t="str">
        <f t="shared" ca="1" si="7"/>
        <v/>
      </c>
      <c r="F497" s="82"/>
      <c r="G497" s="80"/>
      <c r="H497" s="80"/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76"/>
      <c r="U497" s="80"/>
      <c r="V497" s="80"/>
      <c r="W497" s="80"/>
      <c r="X497" s="80"/>
      <c r="Y497" s="80"/>
      <c r="Z497" s="80"/>
      <c r="AA497" s="80"/>
      <c r="AB497" s="80"/>
      <c r="AC497" s="80"/>
      <c r="AD497" s="82"/>
      <c r="AE497" s="80"/>
      <c r="AF497" s="76"/>
      <c r="AG497" s="76"/>
      <c r="AH497" s="85"/>
      <c r="AI497" s="76"/>
      <c r="AJ497" s="76"/>
      <c r="AK497" s="82"/>
      <c r="AL497" s="82"/>
      <c r="AM497" s="80"/>
    </row>
    <row r="498" spans="1:39" ht="14.25" customHeight="1" x14ac:dyDescent="0.3">
      <c r="A498" s="76"/>
      <c r="B498" s="76"/>
      <c r="C498" s="76"/>
      <c r="D498" s="77"/>
      <c r="E498" s="69" t="str">
        <f t="shared" ca="1" si="7"/>
        <v/>
      </c>
      <c r="F498" s="82"/>
      <c r="G498" s="80"/>
      <c r="H498" s="80"/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76"/>
      <c r="U498" s="80"/>
      <c r="V498" s="80"/>
      <c r="W498" s="80"/>
      <c r="X498" s="80"/>
      <c r="Y498" s="80"/>
      <c r="Z498" s="80"/>
      <c r="AA498" s="80"/>
      <c r="AB498" s="80"/>
      <c r="AC498" s="80"/>
      <c r="AD498" s="82"/>
      <c r="AE498" s="80"/>
      <c r="AF498" s="76"/>
      <c r="AG498" s="76"/>
      <c r="AH498" s="85"/>
      <c r="AI498" s="76"/>
      <c r="AJ498" s="76"/>
      <c r="AK498" s="82"/>
      <c r="AL498" s="82"/>
      <c r="AM498" s="80"/>
    </row>
    <row r="499" spans="1:39" ht="14.25" customHeight="1" x14ac:dyDescent="0.3">
      <c r="A499" s="76"/>
      <c r="B499" s="76"/>
      <c r="C499" s="76"/>
      <c r="D499" s="77"/>
      <c r="E499" s="69" t="str">
        <f t="shared" ca="1" si="7"/>
        <v/>
      </c>
      <c r="F499" s="82"/>
      <c r="G499" s="80"/>
      <c r="H499" s="80"/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76"/>
      <c r="U499" s="80"/>
      <c r="V499" s="80"/>
      <c r="W499" s="80"/>
      <c r="X499" s="80"/>
      <c r="Y499" s="80"/>
      <c r="Z499" s="80"/>
      <c r="AA499" s="80"/>
      <c r="AB499" s="80"/>
      <c r="AC499" s="80"/>
      <c r="AD499" s="82"/>
      <c r="AE499" s="80"/>
      <c r="AF499" s="76"/>
      <c r="AG499" s="76"/>
      <c r="AH499" s="85"/>
      <c r="AI499" s="76"/>
      <c r="AJ499" s="76"/>
      <c r="AK499" s="82"/>
      <c r="AL499" s="82"/>
      <c r="AM499" s="80"/>
    </row>
    <row r="500" spans="1:39" ht="14.25" customHeight="1" x14ac:dyDescent="0.3">
      <c r="A500" s="76"/>
      <c r="B500" s="76"/>
      <c r="C500" s="76"/>
      <c r="D500" s="77"/>
      <c r="E500" s="69" t="str">
        <f t="shared" ca="1" si="7"/>
        <v/>
      </c>
      <c r="F500" s="82"/>
      <c r="G500" s="80"/>
      <c r="H500" s="80"/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76"/>
      <c r="U500" s="80"/>
      <c r="V500" s="80"/>
      <c r="W500" s="80"/>
      <c r="X500" s="80"/>
      <c r="Y500" s="80"/>
      <c r="Z500" s="80"/>
      <c r="AA500" s="80"/>
      <c r="AB500" s="80"/>
      <c r="AC500" s="80"/>
      <c r="AD500" s="82"/>
      <c r="AE500" s="80"/>
      <c r="AF500" s="76"/>
      <c r="AG500" s="76"/>
      <c r="AH500" s="85"/>
      <c r="AI500" s="76"/>
      <c r="AJ500" s="76"/>
      <c r="AK500" s="82"/>
      <c r="AL500" s="82"/>
      <c r="AM500" s="80"/>
    </row>
    <row r="501" spans="1:39" ht="14.25" customHeight="1" x14ac:dyDescent="0.3">
      <c r="A501" s="76"/>
      <c r="B501" s="76"/>
      <c r="C501" s="76"/>
      <c r="D501" s="77"/>
      <c r="E501" s="69" t="str">
        <f t="shared" ca="1" si="7"/>
        <v/>
      </c>
      <c r="F501" s="82"/>
      <c r="G501" s="80"/>
      <c r="H501" s="80"/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76"/>
      <c r="U501" s="80"/>
      <c r="V501" s="80"/>
      <c r="W501" s="80"/>
      <c r="X501" s="80"/>
      <c r="Y501" s="80"/>
      <c r="Z501" s="80"/>
      <c r="AA501" s="80"/>
      <c r="AB501" s="80"/>
      <c r="AC501" s="80"/>
      <c r="AD501" s="82"/>
      <c r="AE501" s="80"/>
      <c r="AF501" s="76"/>
      <c r="AG501" s="76"/>
      <c r="AH501" s="85"/>
      <c r="AI501" s="76"/>
      <c r="AJ501" s="76"/>
      <c r="AK501" s="82"/>
      <c r="AL501" s="82"/>
      <c r="AM501" s="80"/>
    </row>
    <row r="502" spans="1:39" ht="14.25" customHeight="1" x14ac:dyDescent="0.3">
      <c r="A502" s="76"/>
      <c r="B502" s="76"/>
      <c r="C502" s="76"/>
      <c r="D502" s="77"/>
      <c r="E502" s="69" t="str">
        <f t="shared" ca="1" si="7"/>
        <v/>
      </c>
      <c r="F502" s="82"/>
      <c r="G502" s="80"/>
      <c r="H502" s="80"/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76"/>
      <c r="U502" s="80"/>
      <c r="V502" s="80"/>
      <c r="W502" s="80"/>
      <c r="X502" s="80"/>
      <c r="Y502" s="80"/>
      <c r="Z502" s="80"/>
      <c r="AA502" s="80"/>
      <c r="AB502" s="80"/>
      <c r="AC502" s="80"/>
      <c r="AD502" s="82"/>
      <c r="AE502" s="80"/>
      <c r="AF502" s="76"/>
      <c r="AG502" s="76"/>
      <c r="AH502" s="85"/>
      <c r="AI502" s="76"/>
      <c r="AJ502" s="76"/>
      <c r="AK502" s="82"/>
      <c r="AL502" s="82"/>
      <c r="AM502" s="80"/>
    </row>
    <row r="503" spans="1:39" ht="14.25" customHeight="1" x14ac:dyDescent="0.3">
      <c r="A503" s="76"/>
      <c r="B503" s="76"/>
      <c r="C503" s="76"/>
      <c r="D503" s="77"/>
      <c r="E503" s="69" t="str">
        <f t="shared" ca="1" si="7"/>
        <v/>
      </c>
      <c r="F503" s="82"/>
      <c r="G503" s="80"/>
      <c r="H503" s="80"/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76"/>
      <c r="U503" s="80"/>
      <c r="V503" s="80"/>
      <c r="W503" s="80"/>
      <c r="X503" s="80"/>
      <c r="Y503" s="80"/>
      <c r="Z503" s="80"/>
      <c r="AA503" s="80"/>
      <c r="AB503" s="80"/>
      <c r="AC503" s="80"/>
      <c r="AD503" s="82"/>
      <c r="AE503" s="80"/>
      <c r="AF503" s="76"/>
      <c r="AG503" s="76"/>
      <c r="AH503" s="85"/>
      <c r="AI503" s="76"/>
      <c r="AJ503" s="76"/>
      <c r="AK503" s="82"/>
      <c r="AL503" s="82"/>
      <c r="AM503" s="80"/>
    </row>
    <row r="504" spans="1:39" ht="14.25" customHeight="1" x14ac:dyDescent="0.3">
      <c r="A504" s="76"/>
      <c r="B504" s="76"/>
      <c r="C504" s="76"/>
      <c r="D504" s="77"/>
      <c r="E504" s="69" t="str">
        <f t="shared" ca="1" si="7"/>
        <v/>
      </c>
      <c r="F504" s="82"/>
      <c r="G504" s="80"/>
      <c r="H504" s="80"/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76"/>
      <c r="U504" s="80"/>
      <c r="V504" s="80"/>
      <c r="W504" s="80"/>
      <c r="X504" s="80"/>
      <c r="Y504" s="80"/>
      <c r="Z504" s="80"/>
      <c r="AA504" s="80"/>
      <c r="AB504" s="80"/>
      <c r="AC504" s="80"/>
      <c r="AD504" s="82"/>
      <c r="AE504" s="80"/>
      <c r="AF504" s="76"/>
      <c r="AG504" s="76"/>
      <c r="AH504" s="85"/>
      <c r="AI504" s="76"/>
      <c r="AJ504" s="76"/>
      <c r="AK504" s="82"/>
      <c r="AL504" s="82"/>
      <c r="AM504" s="80"/>
    </row>
    <row r="505" spans="1:39" ht="14.25" customHeight="1" x14ac:dyDescent="0.3">
      <c r="A505" s="76"/>
      <c r="B505" s="76"/>
      <c r="C505" s="76"/>
      <c r="D505" s="77"/>
      <c r="E505" s="69" t="str">
        <f t="shared" ca="1" si="7"/>
        <v/>
      </c>
      <c r="F505" s="82"/>
      <c r="G505" s="80"/>
      <c r="H505" s="80"/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76"/>
      <c r="U505" s="80"/>
      <c r="V505" s="80"/>
      <c r="W505" s="80"/>
      <c r="X505" s="80"/>
      <c r="Y505" s="80"/>
      <c r="Z505" s="80"/>
      <c r="AA505" s="80"/>
      <c r="AB505" s="80"/>
      <c r="AC505" s="80"/>
      <c r="AD505" s="82"/>
      <c r="AE505" s="80"/>
      <c r="AF505" s="76"/>
      <c r="AG505" s="76"/>
      <c r="AH505" s="85"/>
      <c r="AI505" s="76"/>
      <c r="AJ505" s="76"/>
      <c r="AK505" s="82"/>
      <c r="AL505" s="82"/>
      <c r="AM505" s="80"/>
    </row>
    <row r="506" spans="1:39" ht="14.25" customHeight="1" x14ac:dyDescent="0.3">
      <c r="A506" s="76"/>
      <c r="B506" s="76"/>
      <c r="C506" s="76"/>
      <c r="D506" s="77"/>
      <c r="E506" s="69" t="str">
        <f t="shared" ca="1" si="7"/>
        <v/>
      </c>
      <c r="F506" s="82"/>
      <c r="G506" s="80"/>
      <c r="H506" s="80"/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76"/>
      <c r="U506" s="80"/>
      <c r="V506" s="80"/>
      <c r="W506" s="80"/>
      <c r="X506" s="80"/>
      <c r="Y506" s="80"/>
      <c r="Z506" s="80"/>
      <c r="AA506" s="80"/>
      <c r="AB506" s="80"/>
      <c r="AC506" s="80"/>
      <c r="AD506" s="82"/>
      <c r="AE506" s="80"/>
      <c r="AF506" s="76"/>
      <c r="AG506" s="76"/>
      <c r="AH506" s="85"/>
      <c r="AI506" s="76"/>
      <c r="AJ506" s="76"/>
      <c r="AK506" s="82"/>
      <c r="AL506" s="82"/>
      <c r="AM506" s="80"/>
    </row>
    <row r="507" spans="1:39" ht="14.25" customHeight="1" x14ac:dyDescent="0.3">
      <c r="A507" s="76"/>
      <c r="B507" s="76"/>
      <c r="C507" s="76"/>
      <c r="D507" s="77"/>
      <c r="E507" s="69" t="str">
        <f t="shared" ca="1" si="7"/>
        <v/>
      </c>
      <c r="F507" s="82"/>
      <c r="G507" s="80"/>
      <c r="H507" s="80"/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76"/>
      <c r="U507" s="80"/>
      <c r="V507" s="80"/>
      <c r="W507" s="80"/>
      <c r="X507" s="80"/>
      <c r="Y507" s="80"/>
      <c r="Z507" s="80"/>
      <c r="AA507" s="80"/>
      <c r="AB507" s="80"/>
      <c r="AC507" s="80"/>
      <c r="AD507" s="82"/>
      <c r="AE507" s="80"/>
      <c r="AF507" s="76"/>
      <c r="AG507" s="76"/>
      <c r="AH507" s="85"/>
      <c r="AI507" s="76"/>
      <c r="AJ507" s="76"/>
      <c r="AK507" s="82"/>
      <c r="AL507" s="82"/>
      <c r="AM507" s="80"/>
    </row>
    <row r="508" spans="1:39" ht="14.25" customHeight="1" x14ac:dyDescent="0.3">
      <c r="A508" s="76"/>
      <c r="B508" s="76"/>
      <c r="C508" s="76"/>
      <c r="D508" s="77"/>
      <c r="E508" s="69" t="str">
        <f t="shared" ca="1" si="7"/>
        <v/>
      </c>
      <c r="F508" s="82"/>
      <c r="G508" s="80"/>
      <c r="H508" s="80"/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76"/>
      <c r="U508" s="80"/>
      <c r="V508" s="80"/>
      <c r="W508" s="80"/>
      <c r="X508" s="80"/>
      <c r="Y508" s="80"/>
      <c r="Z508" s="80"/>
      <c r="AA508" s="80"/>
      <c r="AB508" s="80"/>
      <c r="AC508" s="80"/>
      <c r="AD508" s="82"/>
      <c r="AE508" s="80"/>
      <c r="AF508" s="76"/>
      <c r="AG508" s="76"/>
      <c r="AH508" s="85"/>
      <c r="AI508" s="76"/>
      <c r="AJ508" s="76"/>
      <c r="AK508" s="82"/>
      <c r="AL508" s="82"/>
      <c r="AM508" s="80"/>
    </row>
    <row r="509" spans="1:39" ht="14.25" customHeight="1" x14ac:dyDescent="0.3">
      <c r="A509" s="76"/>
      <c r="B509" s="76"/>
      <c r="C509" s="76"/>
      <c r="D509" s="77"/>
      <c r="E509" s="69" t="str">
        <f t="shared" ca="1" si="7"/>
        <v/>
      </c>
      <c r="F509" s="82"/>
      <c r="G509" s="80"/>
      <c r="H509" s="80"/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76"/>
      <c r="U509" s="80"/>
      <c r="V509" s="80"/>
      <c r="W509" s="80"/>
      <c r="X509" s="80"/>
      <c r="Y509" s="80"/>
      <c r="Z509" s="80"/>
      <c r="AA509" s="80"/>
      <c r="AB509" s="80"/>
      <c r="AC509" s="80"/>
      <c r="AD509" s="82"/>
      <c r="AE509" s="80"/>
      <c r="AF509" s="76"/>
      <c r="AG509" s="76"/>
      <c r="AH509" s="85"/>
      <c r="AI509" s="76"/>
      <c r="AJ509" s="76"/>
      <c r="AK509" s="82"/>
      <c r="AL509" s="82"/>
      <c r="AM509" s="80"/>
    </row>
    <row r="510" spans="1:39" ht="14.25" customHeight="1" x14ac:dyDescent="0.3">
      <c r="A510" s="76"/>
      <c r="B510" s="76"/>
      <c r="C510" s="76"/>
      <c r="D510" s="77"/>
      <c r="E510" s="69" t="str">
        <f t="shared" ca="1" si="7"/>
        <v/>
      </c>
      <c r="F510" s="82"/>
      <c r="G510" s="80"/>
      <c r="H510" s="80"/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76"/>
      <c r="U510" s="80"/>
      <c r="V510" s="80"/>
      <c r="W510" s="80"/>
      <c r="X510" s="80"/>
      <c r="Y510" s="80"/>
      <c r="Z510" s="80"/>
      <c r="AA510" s="80"/>
      <c r="AB510" s="80"/>
      <c r="AC510" s="80"/>
      <c r="AD510" s="82"/>
      <c r="AE510" s="80"/>
      <c r="AF510" s="76"/>
      <c r="AG510" s="76"/>
      <c r="AH510" s="85"/>
      <c r="AI510" s="76"/>
      <c r="AJ510" s="76"/>
      <c r="AK510" s="82"/>
      <c r="AL510" s="82"/>
      <c r="AM510" s="80"/>
    </row>
    <row r="511" spans="1:39" ht="14.25" customHeight="1" x14ac:dyDescent="0.3">
      <c r="A511" s="76"/>
      <c r="B511" s="76"/>
      <c r="C511" s="76"/>
      <c r="D511" s="77"/>
      <c r="E511" s="69" t="str">
        <f t="shared" ca="1" si="7"/>
        <v/>
      </c>
      <c r="F511" s="82"/>
      <c r="G511" s="80"/>
      <c r="H511" s="80"/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76"/>
      <c r="U511" s="80"/>
      <c r="V511" s="80"/>
      <c r="W511" s="80"/>
      <c r="X511" s="80"/>
      <c r="Y511" s="80"/>
      <c r="Z511" s="80"/>
      <c r="AA511" s="80"/>
      <c r="AB511" s="80"/>
      <c r="AC511" s="80"/>
      <c r="AD511" s="82"/>
      <c r="AE511" s="80"/>
      <c r="AF511" s="76"/>
      <c r="AG511" s="76"/>
      <c r="AH511" s="85"/>
      <c r="AI511" s="76"/>
      <c r="AJ511" s="76"/>
      <c r="AK511" s="82"/>
      <c r="AL511" s="82"/>
      <c r="AM511" s="80"/>
    </row>
    <row r="512" spans="1:39" ht="14.25" customHeight="1" x14ac:dyDescent="0.3">
      <c r="A512" s="76"/>
      <c r="B512" s="76"/>
      <c r="C512" s="76"/>
      <c r="D512" s="77"/>
      <c r="E512" s="69" t="str">
        <f t="shared" ca="1" si="7"/>
        <v/>
      </c>
      <c r="F512" s="82"/>
      <c r="G512" s="80"/>
      <c r="H512" s="80"/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76"/>
      <c r="U512" s="80"/>
      <c r="V512" s="80"/>
      <c r="W512" s="80"/>
      <c r="X512" s="80"/>
      <c r="Y512" s="80"/>
      <c r="Z512" s="80"/>
      <c r="AA512" s="80"/>
      <c r="AB512" s="80"/>
      <c r="AC512" s="80"/>
      <c r="AD512" s="82"/>
      <c r="AE512" s="80"/>
      <c r="AF512" s="76"/>
      <c r="AG512" s="76"/>
      <c r="AH512" s="85"/>
      <c r="AI512" s="76"/>
      <c r="AJ512" s="76"/>
      <c r="AK512" s="82"/>
      <c r="AL512" s="82"/>
      <c r="AM512" s="80"/>
    </row>
    <row r="513" spans="1:39" ht="14.25" customHeight="1" x14ac:dyDescent="0.3">
      <c r="A513" s="76"/>
      <c r="B513" s="76"/>
      <c r="C513" s="76"/>
      <c r="D513" s="77"/>
      <c r="E513" s="69" t="str">
        <f t="shared" ca="1" si="7"/>
        <v/>
      </c>
      <c r="F513" s="82"/>
      <c r="G513" s="80"/>
      <c r="H513" s="80"/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76"/>
      <c r="U513" s="80"/>
      <c r="V513" s="80"/>
      <c r="W513" s="80"/>
      <c r="X513" s="80"/>
      <c r="Y513" s="80"/>
      <c r="Z513" s="80"/>
      <c r="AA513" s="80"/>
      <c r="AB513" s="80"/>
      <c r="AC513" s="80"/>
      <c r="AD513" s="82"/>
      <c r="AE513" s="80"/>
      <c r="AF513" s="76"/>
      <c r="AG513" s="76"/>
      <c r="AH513" s="85"/>
      <c r="AI513" s="76"/>
      <c r="AJ513" s="76"/>
      <c r="AK513" s="82"/>
      <c r="AL513" s="82"/>
      <c r="AM513" s="80"/>
    </row>
    <row r="514" spans="1:39" ht="14.25" customHeight="1" x14ac:dyDescent="0.3">
      <c r="A514" s="76"/>
      <c r="B514" s="76"/>
      <c r="C514" s="76"/>
      <c r="D514" s="77"/>
      <c r="E514" s="69" t="str">
        <f t="shared" ca="1" si="7"/>
        <v/>
      </c>
      <c r="F514" s="82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76"/>
      <c r="U514" s="80"/>
      <c r="V514" s="80"/>
      <c r="W514" s="80"/>
      <c r="X514" s="80"/>
      <c r="Y514" s="80"/>
      <c r="Z514" s="80"/>
      <c r="AA514" s="80"/>
      <c r="AB514" s="80"/>
      <c r="AC514" s="80"/>
      <c r="AD514" s="82"/>
      <c r="AE514" s="80"/>
      <c r="AF514" s="76"/>
      <c r="AG514" s="76"/>
      <c r="AH514" s="85"/>
      <c r="AI514" s="76"/>
      <c r="AJ514" s="76"/>
      <c r="AK514" s="82"/>
      <c r="AL514" s="82"/>
      <c r="AM514" s="80"/>
    </row>
    <row r="515" spans="1:39" ht="14.25" customHeight="1" x14ac:dyDescent="0.3">
      <c r="A515" s="76"/>
      <c r="B515" s="76"/>
      <c r="C515" s="76"/>
      <c r="D515" s="77"/>
      <c r="E515" s="69" t="str">
        <f t="shared" ca="1" si="7"/>
        <v/>
      </c>
      <c r="F515" s="82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76"/>
      <c r="U515" s="80"/>
      <c r="V515" s="80"/>
      <c r="W515" s="80"/>
      <c r="X515" s="80"/>
      <c r="Y515" s="80"/>
      <c r="Z515" s="80"/>
      <c r="AA515" s="80"/>
      <c r="AB515" s="80"/>
      <c r="AC515" s="80"/>
      <c r="AD515" s="82"/>
      <c r="AE515" s="80"/>
      <c r="AF515" s="76"/>
      <c r="AG515" s="76"/>
      <c r="AH515" s="85"/>
      <c r="AI515" s="76"/>
      <c r="AJ515" s="76"/>
      <c r="AK515" s="82"/>
      <c r="AL515" s="82"/>
      <c r="AM515" s="80"/>
    </row>
    <row r="516" spans="1:39" ht="14.25" customHeight="1" x14ac:dyDescent="0.3">
      <c r="A516" s="76"/>
      <c r="B516" s="76"/>
      <c r="C516" s="76"/>
      <c r="D516" s="77"/>
      <c r="E516" s="69" t="str">
        <f t="shared" ca="1" si="7"/>
        <v/>
      </c>
      <c r="F516" s="82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76"/>
      <c r="U516" s="80"/>
      <c r="V516" s="80"/>
      <c r="W516" s="80"/>
      <c r="X516" s="80"/>
      <c r="Y516" s="80"/>
      <c r="Z516" s="80"/>
      <c r="AA516" s="80"/>
      <c r="AB516" s="80"/>
      <c r="AC516" s="80"/>
      <c r="AD516" s="82"/>
      <c r="AE516" s="80"/>
      <c r="AF516" s="76"/>
      <c r="AG516" s="76"/>
      <c r="AH516" s="85"/>
      <c r="AI516" s="76"/>
      <c r="AJ516" s="76"/>
      <c r="AK516" s="82"/>
      <c r="AL516" s="82"/>
      <c r="AM516" s="80"/>
    </row>
    <row r="517" spans="1:39" ht="14.25" customHeight="1" x14ac:dyDescent="0.3">
      <c r="A517" s="76"/>
      <c r="B517" s="76"/>
      <c r="C517" s="76"/>
      <c r="D517" s="77"/>
      <c r="E517" s="69" t="str">
        <f t="shared" ca="1" si="7"/>
        <v/>
      </c>
      <c r="F517" s="82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76"/>
      <c r="U517" s="80"/>
      <c r="V517" s="80"/>
      <c r="W517" s="80"/>
      <c r="X517" s="80"/>
      <c r="Y517" s="80"/>
      <c r="Z517" s="80"/>
      <c r="AA517" s="80"/>
      <c r="AB517" s="80"/>
      <c r="AC517" s="80"/>
      <c r="AD517" s="82"/>
      <c r="AE517" s="80"/>
      <c r="AF517" s="76"/>
      <c r="AG517" s="76"/>
      <c r="AH517" s="85"/>
      <c r="AI517" s="76"/>
      <c r="AJ517" s="76"/>
      <c r="AK517" s="82"/>
      <c r="AL517" s="82"/>
      <c r="AM517" s="80"/>
    </row>
    <row r="518" spans="1:39" ht="14.25" customHeight="1" x14ac:dyDescent="0.3">
      <c r="A518" s="76"/>
      <c r="B518" s="76"/>
      <c r="C518" s="76"/>
      <c r="D518" s="77"/>
      <c r="E518" s="69" t="str">
        <f t="shared" ca="1" si="7"/>
        <v/>
      </c>
      <c r="F518" s="82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76"/>
      <c r="U518" s="80"/>
      <c r="V518" s="80"/>
      <c r="W518" s="80"/>
      <c r="X518" s="80"/>
      <c r="Y518" s="80"/>
      <c r="Z518" s="80"/>
      <c r="AA518" s="80"/>
      <c r="AB518" s="80"/>
      <c r="AC518" s="80"/>
      <c r="AD518" s="82"/>
      <c r="AE518" s="80"/>
      <c r="AF518" s="76"/>
      <c r="AG518" s="76"/>
      <c r="AH518" s="85"/>
      <c r="AI518" s="76"/>
      <c r="AJ518" s="76"/>
      <c r="AK518" s="82"/>
      <c r="AL518" s="82"/>
      <c r="AM518" s="80"/>
    </row>
    <row r="519" spans="1:39" ht="14.25" customHeight="1" x14ac:dyDescent="0.3">
      <c r="A519" s="76"/>
      <c r="B519" s="76"/>
      <c r="C519" s="76"/>
      <c r="D519" s="77"/>
      <c r="E519" s="69" t="str">
        <f t="shared" ca="1" si="7"/>
        <v/>
      </c>
      <c r="F519" s="82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76"/>
      <c r="U519" s="80"/>
      <c r="V519" s="80"/>
      <c r="W519" s="80"/>
      <c r="X519" s="80"/>
      <c r="Y519" s="80"/>
      <c r="Z519" s="80"/>
      <c r="AA519" s="80"/>
      <c r="AB519" s="80"/>
      <c r="AC519" s="80"/>
      <c r="AD519" s="82"/>
      <c r="AE519" s="80"/>
      <c r="AF519" s="76"/>
      <c r="AG519" s="76"/>
      <c r="AH519" s="85"/>
      <c r="AI519" s="76"/>
      <c r="AJ519" s="76"/>
      <c r="AK519" s="82"/>
      <c r="AL519" s="82"/>
      <c r="AM519" s="80"/>
    </row>
    <row r="520" spans="1:39" ht="14.25" customHeight="1" x14ac:dyDescent="0.3">
      <c r="A520" s="76"/>
      <c r="B520" s="76"/>
      <c r="C520" s="76"/>
      <c r="D520" s="77"/>
      <c r="E520" s="69" t="str">
        <f t="shared" ca="1" si="7"/>
        <v/>
      </c>
      <c r="F520" s="82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76"/>
      <c r="U520" s="80"/>
      <c r="V520" s="80"/>
      <c r="W520" s="80"/>
      <c r="X520" s="80"/>
      <c r="Y520" s="80"/>
      <c r="Z520" s="80"/>
      <c r="AA520" s="80"/>
      <c r="AB520" s="80"/>
      <c r="AC520" s="80"/>
      <c r="AD520" s="82"/>
      <c r="AE520" s="80"/>
      <c r="AF520" s="76"/>
      <c r="AG520" s="76"/>
      <c r="AH520" s="85"/>
      <c r="AI520" s="76"/>
      <c r="AJ520" s="76"/>
      <c r="AK520" s="82"/>
      <c r="AL520" s="82"/>
      <c r="AM520" s="80"/>
    </row>
    <row r="521" spans="1:39" ht="14.25" customHeight="1" x14ac:dyDescent="0.3">
      <c r="A521" s="76"/>
      <c r="B521" s="76"/>
      <c r="C521" s="76"/>
      <c r="D521" s="77"/>
      <c r="E521" s="69" t="str">
        <f t="shared" ref="E521:E584" ca="1" si="8">IF(D521="","",(INT((TODAY()-D521)/365.25)))</f>
        <v/>
      </c>
      <c r="F521" s="82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76"/>
      <c r="U521" s="80"/>
      <c r="V521" s="80"/>
      <c r="W521" s="80"/>
      <c r="X521" s="80"/>
      <c r="Y521" s="80"/>
      <c r="Z521" s="80"/>
      <c r="AA521" s="80"/>
      <c r="AB521" s="80"/>
      <c r="AC521" s="80"/>
      <c r="AD521" s="82"/>
      <c r="AE521" s="80"/>
      <c r="AF521" s="76"/>
      <c r="AG521" s="76"/>
      <c r="AH521" s="85"/>
      <c r="AI521" s="76"/>
      <c r="AJ521" s="76"/>
      <c r="AK521" s="82"/>
      <c r="AL521" s="82"/>
      <c r="AM521" s="80"/>
    </row>
    <row r="522" spans="1:39" ht="14.25" customHeight="1" x14ac:dyDescent="0.3">
      <c r="A522" s="76"/>
      <c r="B522" s="76"/>
      <c r="C522" s="76"/>
      <c r="D522" s="77"/>
      <c r="E522" s="69" t="str">
        <f t="shared" ca="1" si="8"/>
        <v/>
      </c>
      <c r="F522" s="82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76"/>
      <c r="U522" s="80"/>
      <c r="V522" s="80"/>
      <c r="W522" s="80"/>
      <c r="X522" s="80"/>
      <c r="Y522" s="80"/>
      <c r="Z522" s="80"/>
      <c r="AA522" s="80"/>
      <c r="AB522" s="80"/>
      <c r="AC522" s="80"/>
      <c r="AD522" s="82"/>
      <c r="AE522" s="80"/>
      <c r="AF522" s="76"/>
      <c r="AG522" s="76"/>
      <c r="AH522" s="85"/>
      <c r="AI522" s="76"/>
      <c r="AJ522" s="76"/>
      <c r="AK522" s="82"/>
      <c r="AL522" s="82"/>
      <c r="AM522" s="80"/>
    </row>
    <row r="523" spans="1:39" ht="14.25" customHeight="1" x14ac:dyDescent="0.3">
      <c r="A523" s="76"/>
      <c r="B523" s="76"/>
      <c r="C523" s="76"/>
      <c r="D523" s="77"/>
      <c r="E523" s="69" t="str">
        <f t="shared" ca="1" si="8"/>
        <v/>
      </c>
      <c r="F523" s="82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76"/>
      <c r="U523" s="80"/>
      <c r="V523" s="80"/>
      <c r="W523" s="80"/>
      <c r="X523" s="80"/>
      <c r="Y523" s="80"/>
      <c r="Z523" s="80"/>
      <c r="AA523" s="80"/>
      <c r="AB523" s="80"/>
      <c r="AC523" s="80"/>
      <c r="AD523" s="82"/>
      <c r="AE523" s="80"/>
      <c r="AF523" s="76"/>
      <c r="AG523" s="76"/>
      <c r="AH523" s="85"/>
      <c r="AI523" s="76"/>
      <c r="AJ523" s="76"/>
      <c r="AK523" s="82"/>
      <c r="AL523" s="82"/>
      <c r="AM523" s="80"/>
    </row>
    <row r="524" spans="1:39" ht="14.25" customHeight="1" x14ac:dyDescent="0.3">
      <c r="A524" s="76"/>
      <c r="B524" s="76"/>
      <c r="C524" s="76"/>
      <c r="D524" s="77"/>
      <c r="E524" s="69" t="str">
        <f t="shared" ca="1" si="8"/>
        <v/>
      </c>
      <c r="F524" s="82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76"/>
      <c r="U524" s="80"/>
      <c r="V524" s="80"/>
      <c r="W524" s="80"/>
      <c r="X524" s="80"/>
      <c r="Y524" s="80"/>
      <c r="Z524" s="80"/>
      <c r="AA524" s="80"/>
      <c r="AB524" s="80"/>
      <c r="AC524" s="80"/>
      <c r="AD524" s="82"/>
      <c r="AE524" s="80"/>
      <c r="AF524" s="76"/>
      <c r="AG524" s="76"/>
      <c r="AH524" s="85"/>
      <c r="AI524" s="76"/>
      <c r="AJ524" s="76"/>
      <c r="AK524" s="82"/>
      <c r="AL524" s="82"/>
      <c r="AM524" s="80"/>
    </row>
    <row r="525" spans="1:39" ht="14.25" customHeight="1" x14ac:dyDescent="0.3">
      <c r="A525" s="76"/>
      <c r="B525" s="76"/>
      <c r="C525" s="76"/>
      <c r="D525" s="77"/>
      <c r="E525" s="69" t="str">
        <f t="shared" ca="1" si="8"/>
        <v/>
      </c>
      <c r="F525" s="82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76"/>
      <c r="U525" s="80"/>
      <c r="V525" s="80"/>
      <c r="W525" s="80"/>
      <c r="X525" s="80"/>
      <c r="Y525" s="80"/>
      <c r="Z525" s="80"/>
      <c r="AA525" s="80"/>
      <c r="AB525" s="80"/>
      <c r="AC525" s="80"/>
      <c r="AD525" s="82"/>
      <c r="AE525" s="80"/>
      <c r="AF525" s="76"/>
      <c r="AG525" s="76"/>
      <c r="AH525" s="85"/>
      <c r="AI525" s="76"/>
      <c r="AJ525" s="76"/>
      <c r="AK525" s="82"/>
      <c r="AL525" s="82"/>
      <c r="AM525" s="80"/>
    </row>
    <row r="526" spans="1:39" ht="14.25" customHeight="1" x14ac:dyDescent="0.3">
      <c r="A526" s="76"/>
      <c r="B526" s="76"/>
      <c r="C526" s="76"/>
      <c r="D526" s="77"/>
      <c r="E526" s="69" t="str">
        <f t="shared" ca="1" si="8"/>
        <v/>
      </c>
      <c r="F526" s="82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76"/>
      <c r="U526" s="80"/>
      <c r="V526" s="80"/>
      <c r="W526" s="80"/>
      <c r="X526" s="80"/>
      <c r="Y526" s="80"/>
      <c r="Z526" s="80"/>
      <c r="AA526" s="80"/>
      <c r="AB526" s="80"/>
      <c r="AC526" s="80"/>
      <c r="AD526" s="82"/>
      <c r="AE526" s="80"/>
      <c r="AF526" s="76"/>
      <c r="AG526" s="76"/>
      <c r="AH526" s="85"/>
      <c r="AI526" s="76"/>
      <c r="AJ526" s="76"/>
      <c r="AK526" s="82"/>
      <c r="AL526" s="82"/>
      <c r="AM526" s="80"/>
    </row>
    <row r="527" spans="1:39" ht="14.25" customHeight="1" x14ac:dyDescent="0.3">
      <c r="A527" s="76"/>
      <c r="B527" s="76"/>
      <c r="C527" s="76"/>
      <c r="D527" s="77"/>
      <c r="E527" s="69" t="str">
        <f t="shared" ca="1" si="8"/>
        <v/>
      </c>
      <c r="F527" s="82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76"/>
      <c r="U527" s="80"/>
      <c r="V527" s="80"/>
      <c r="W527" s="80"/>
      <c r="X527" s="80"/>
      <c r="Y527" s="80"/>
      <c r="Z527" s="80"/>
      <c r="AA527" s="80"/>
      <c r="AB527" s="80"/>
      <c r="AC527" s="80"/>
      <c r="AD527" s="82"/>
      <c r="AE527" s="80"/>
      <c r="AF527" s="76"/>
      <c r="AG527" s="76"/>
      <c r="AH527" s="85"/>
      <c r="AI527" s="76"/>
      <c r="AJ527" s="76"/>
      <c r="AK527" s="82"/>
      <c r="AL527" s="82"/>
      <c r="AM527" s="80"/>
    </row>
    <row r="528" spans="1:39" ht="14.25" customHeight="1" x14ac:dyDescent="0.3">
      <c r="A528" s="76"/>
      <c r="B528" s="76"/>
      <c r="C528" s="76"/>
      <c r="D528" s="77"/>
      <c r="E528" s="69" t="str">
        <f t="shared" ca="1" si="8"/>
        <v/>
      </c>
      <c r="F528" s="82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76"/>
      <c r="U528" s="80"/>
      <c r="V528" s="80"/>
      <c r="W528" s="80"/>
      <c r="X528" s="80"/>
      <c r="Y528" s="80"/>
      <c r="Z528" s="80"/>
      <c r="AA528" s="80"/>
      <c r="AB528" s="80"/>
      <c r="AC528" s="80"/>
      <c r="AD528" s="82"/>
      <c r="AE528" s="80"/>
      <c r="AF528" s="76"/>
      <c r="AG528" s="76"/>
      <c r="AH528" s="85"/>
      <c r="AI528" s="76"/>
      <c r="AJ528" s="76"/>
      <c r="AK528" s="82"/>
      <c r="AL528" s="82"/>
      <c r="AM528" s="80"/>
    </row>
    <row r="529" spans="1:39" ht="14.25" customHeight="1" x14ac:dyDescent="0.3">
      <c r="A529" s="76"/>
      <c r="B529" s="76"/>
      <c r="C529" s="76"/>
      <c r="D529" s="77"/>
      <c r="E529" s="69" t="str">
        <f t="shared" ca="1" si="8"/>
        <v/>
      </c>
      <c r="F529" s="82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76"/>
      <c r="U529" s="80"/>
      <c r="V529" s="80"/>
      <c r="W529" s="80"/>
      <c r="X529" s="80"/>
      <c r="Y529" s="80"/>
      <c r="Z529" s="80"/>
      <c r="AA529" s="80"/>
      <c r="AB529" s="80"/>
      <c r="AC529" s="80"/>
      <c r="AD529" s="82"/>
      <c r="AE529" s="80"/>
      <c r="AF529" s="76"/>
      <c r="AG529" s="76"/>
      <c r="AH529" s="85"/>
      <c r="AI529" s="76"/>
      <c r="AJ529" s="76"/>
      <c r="AK529" s="82"/>
      <c r="AL529" s="82"/>
      <c r="AM529" s="80"/>
    </row>
    <row r="530" spans="1:39" ht="14.25" customHeight="1" x14ac:dyDescent="0.3">
      <c r="A530" s="76"/>
      <c r="B530" s="76"/>
      <c r="C530" s="76"/>
      <c r="D530" s="77"/>
      <c r="E530" s="69" t="str">
        <f t="shared" ca="1" si="8"/>
        <v/>
      </c>
      <c r="F530" s="82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76"/>
      <c r="U530" s="80"/>
      <c r="V530" s="80"/>
      <c r="W530" s="80"/>
      <c r="X530" s="80"/>
      <c r="Y530" s="80"/>
      <c r="Z530" s="80"/>
      <c r="AA530" s="80"/>
      <c r="AB530" s="80"/>
      <c r="AC530" s="80"/>
      <c r="AD530" s="82"/>
      <c r="AE530" s="80"/>
      <c r="AF530" s="76"/>
      <c r="AG530" s="76"/>
      <c r="AH530" s="85"/>
      <c r="AI530" s="76"/>
      <c r="AJ530" s="76"/>
      <c r="AK530" s="82"/>
      <c r="AL530" s="82"/>
      <c r="AM530" s="80"/>
    </row>
    <row r="531" spans="1:39" ht="14.25" customHeight="1" x14ac:dyDescent="0.3">
      <c r="A531" s="76"/>
      <c r="B531" s="76"/>
      <c r="C531" s="76"/>
      <c r="D531" s="77"/>
      <c r="E531" s="69" t="str">
        <f t="shared" ca="1" si="8"/>
        <v/>
      </c>
      <c r="F531" s="82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76"/>
      <c r="U531" s="80"/>
      <c r="V531" s="80"/>
      <c r="W531" s="80"/>
      <c r="X531" s="80"/>
      <c r="Y531" s="80"/>
      <c r="Z531" s="80"/>
      <c r="AA531" s="80"/>
      <c r="AB531" s="80"/>
      <c r="AC531" s="80"/>
      <c r="AD531" s="82"/>
      <c r="AE531" s="80"/>
      <c r="AF531" s="76"/>
      <c r="AG531" s="76"/>
      <c r="AH531" s="85"/>
      <c r="AI531" s="76"/>
      <c r="AJ531" s="76"/>
      <c r="AK531" s="82"/>
      <c r="AL531" s="82"/>
      <c r="AM531" s="80"/>
    </row>
    <row r="532" spans="1:39" ht="14.25" customHeight="1" x14ac:dyDescent="0.3">
      <c r="A532" s="76"/>
      <c r="B532" s="76"/>
      <c r="C532" s="76"/>
      <c r="D532" s="77"/>
      <c r="E532" s="69" t="str">
        <f t="shared" ca="1" si="8"/>
        <v/>
      </c>
      <c r="F532" s="82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76"/>
      <c r="U532" s="80"/>
      <c r="V532" s="80"/>
      <c r="W532" s="80"/>
      <c r="X532" s="80"/>
      <c r="Y532" s="80"/>
      <c r="Z532" s="80"/>
      <c r="AA532" s="80"/>
      <c r="AB532" s="80"/>
      <c r="AC532" s="80"/>
      <c r="AD532" s="82"/>
      <c r="AE532" s="80"/>
      <c r="AF532" s="76"/>
      <c r="AG532" s="76"/>
      <c r="AH532" s="85"/>
      <c r="AI532" s="76"/>
      <c r="AJ532" s="76"/>
      <c r="AK532" s="82"/>
      <c r="AL532" s="82"/>
      <c r="AM532" s="80"/>
    </row>
    <row r="533" spans="1:39" ht="14.25" customHeight="1" x14ac:dyDescent="0.3">
      <c r="A533" s="76"/>
      <c r="B533" s="76"/>
      <c r="C533" s="76"/>
      <c r="D533" s="77"/>
      <c r="E533" s="69" t="str">
        <f t="shared" ca="1" si="8"/>
        <v/>
      </c>
      <c r="F533" s="82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76"/>
      <c r="U533" s="80"/>
      <c r="V533" s="80"/>
      <c r="W533" s="80"/>
      <c r="X533" s="80"/>
      <c r="Y533" s="80"/>
      <c r="Z533" s="80"/>
      <c r="AA533" s="80"/>
      <c r="AB533" s="80"/>
      <c r="AC533" s="80"/>
      <c r="AD533" s="82"/>
      <c r="AE533" s="80"/>
      <c r="AF533" s="76"/>
      <c r="AG533" s="76"/>
      <c r="AH533" s="85"/>
      <c r="AI533" s="76"/>
      <c r="AJ533" s="76"/>
      <c r="AK533" s="82"/>
      <c r="AL533" s="82"/>
      <c r="AM533" s="80"/>
    </row>
    <row r="534" spans="1:39" ht="14.25" customHeight="1" x14ac:dyDescent="0.3">
      <c r="A534" s="76"/>
      <c r="B534" s="76"/>
      <c r="C534" s="76"/>
      <c r="D534" s="77"/>
      <c r="E534" s="69" t="str">
        <f t="shared" ca="1" si="8"/>
        <v/>
      </c>
      <c r="F534" s="82"/>
      <c r="G534" s="80"/>
      <c r="H534" s="80"/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76"/>
      <c r="U534" s="80"/>
      <c r="V534" s="80"/>
      <c r="W534" s="80"/>
      <c r="X534" s="80"/>
      <c r="Y534" s="80"/>
      <c r="Z534" s="80"/>
      <c r="AA534" s="80"/>
      <c r="AB534" s="80"/>
      <c r="AC534" s="80"/>
      <c r="AD534" s="82"/>
      <c r="AE534" s="80"/>
      <c r="AF534" s="76"/>
      <c r="AG534" s="76"/>
      <c r="AH534" s="85"/>
      <c r="AI534" s="76"/>
      <c r="AJ534" s="76"/>
      <c r="AK534" s="82"/>
      <c r="AL534" s="82"/>
      <c r="AM534" s="80"/>
    </row>
    <row r="535" spans="1:39" ht="14.25" customHeight="1" x14ac:dyDescent="0.3">
      <c r="A535" s="76"/>
      <c r="B535" s="76"/>
      <c r="C535" s="76"/>
      <c r="D535" s="77"/>
      <c r="E535" s="69" t="str">
        <f t="shared" ca="1" si="8"/>
        <v/>
      </c>
      <c r="F535" s="82"/>
      <c r="G535" s="80"/>
      <c r="H535" s="80"/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76"/>
      <c r="U535" s="80"/>
      <c r="V535" s="80"/>
      <c r="W535" s="80"/>
      <c r="X535" s="80"/>
      <c r="Y535" s="80"/>
      <c r="Z535" s="80"/>
      <c r="AA535" s="80"/>
      <c r="AB535" s="80"/>
      <c r="AC535" s="80"/>
      <c r="AD535" s="82"/>
      <c r="AE535" s="80"/>
      <c r="AF535" s="76"/>
      <c r="AG535" s="76"/>
      <c r="AH535" s="85"/>
      <c r="AI535" s="76"/>
      <c r="AJ535" s="76"/>
      <c r="AK535" s="82"/>
      <c r="AL535" s="82"/>
      <c r="AM535" s="80"/>
    </row>
    <row r="536" spans="1:39" ht="14.25" customHeight="1" x14ac:dyDescent="0.3">
      <c r="A536" s="76"/>
      <c r="B536" s="76"/>
      <c r="C536" s="76"/>
      <c r="D536" s="77"/>
      <c r="E536" s="69" t="str">
        <f t="shared" ca="1" si="8"/>
        <v/>
      </c>
      <c r="F536" s="82"/>
      <c r="G536" s="80"/>
      <c r="H536" s="80"/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76"/>
      <c r="U536" s="80"/>
      <c r="V536" s="80"/>
      <c r="W536" s="80"/>
      <c r="X536" s="80"/>
      <c r="Y536" s="80"/>
      <c r="Z536" s="80"/>
      <c r="AA536" s="80"/>
      <c r="AB536" s="80"/>
      <c r="AC536" s="80"/>
      <c r="AD536" s="82"/>
      <c r="AE536" s="80"/>
      <c r="AF536" s="76"/>
      <c r="AG536" s="76"/>
      <c r="AH536" s="85"/>
      <c r="AI536" s="76"/>
      <c r="AJ536" s="76"/>
      <c r="AK536" s="82"/>
      <c r="AL536" s="82"/>
      <c r="AM536" s="80"/>
    </row>
    <row r="537" spans="1:39" ht="14.25" customHeight="1" x14ac:dyDescent="0.3">
      <c r="A537" s="76"/>
      <c r="B537" s="76"/>
      <c r="C537" s="76"/>
      <c r="D537" s="77"/>
      <c r="E537" s="69" t="str">
        <f t="shared" ca="1" si="8"/>
        <v/>
      </c>
      <c r="F537" s="82"/>
      <c r="G537" s="80"/>
      <c r="H537" s="80"/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76"/>
      <c r="U537" s="80"/>
      <c r="V537" s="80"/>
      <c r="W537" s="80"/>
      <c r="X537" s="80"/>
      <c r="Y537" s="80"/>
      <c r="Z537" s="80"/>
      <c r="AA537" s="80"/>
      <c r="AB537" s="80"/>
      <c r="AC537" s="80"/>
      <c r="AD537" s="82"/>
      <c r="AE537" s="80"/>
      <c r="AF537" s="76"/>
      <c r="AG537" s="76"/>
      <c r="AH537" s="85"/>
      <c r="AI537" s="76"/>
      <c r="AJ537" s="76"/>
      <c r="AK537" s="82"/>
      <c r="AL537" s="82"/>
      <c r="AM537" s="80"/>
    </row>
    <row r="538" spans="1:39" ht="14.25" customHeight="1" x14ac:dyDescent="0.3">
      <c r="A538" s="76"/>
      <c r="B538" s="76"/>
      <c r="C538" s="76"/>
      <c r="D538" s="77"/>
      <c r="E538" s="69" t="str">
        <f t="shared" ca="1" si="8"/>
        <v/>
      </c>
      <c r="F538" s="82"/>
      <c r="G538" s="80"/>
      <c r="H538" s="80"/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76"/>
      <c r="U538" s="80"/>
      <c r="V538" s="80"/>
      <c r="W538" s="80"/>
      <c r="X538" s="80"/>
      <c r="Y538" s="80"/>
      <c r="Z538" s="80"/>
      <c r="AA538" s="80"/>
      <c r="AB538" s="80"/>
      <c r="AC538" s="80"/>
      <c r="AD538" s="82"/>
      <c r="AE538" s="80"/>
      <c r="AF538" s="76"/>
      <c r="AG538" s="76"/>
      <c r="AH538" s="85"/>
      <c r="AI538" s="76"/>
      <c r="AJ538" s="76"/>
      <c r="AK538" s="82"/>
      <c r="AL538" s="82"/>
      <c r="AM538" s="80"/>
    </row>
    <row r="539" spans="1:39" ht="14.25" customHeight="1" x14ac:dyDescent="0.3">
      <c r="A539" s="76"/>
      <c r="B539" s="76"/>
      <c r="C539" s="76"/>
      <c r="D539" s="77"/>
      <c r="E539" s="69" t="str">
        <f t="shared" ca="1" si="8"/>
        <v/>
      </c>
      <c r="F539" s="82"/>
      <c r="G539" s="80"/>
      <c r="H539" s="80"/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76"/>
      <c r="U539" s="80"/>
      <c r="V539" s="80"/>
      <c r="W539" s="80"/>
      <c r="X539" s="80"/>
      <c r="Y539" s="80"/>
      <c r="Z539" s="80"/>
      <c r="AA539" s="80"/>
      <c r="AB539" s="80"/>
      <c r="AC539" s="80"/>
      <c r="AD539" s="82"/>
      <c r="AE539" s="80"/>
      <c r="AF539" s="76"/>
      <c r="AG539" s="76"/>
      <c r="AH539" s="85"/>
      <c r="AI539" s="76"/>
      <c r="AJ539" s="76"/>
      <c r="AK539" s="82"/>
      <c r="AL539" s="82"/>
      <c r="AM539" s="80"/>
    </row>
    <row r="540" spans="1:39" ht="14.25" customHeight="1" x14ac:dyDescent="0.3">
      <c r="A540" s="76"/>
      <c r="B540" s="76"/>
      <c r="C540" s="76"/>
      <c r="D540" s="77"/>
      <c r="E540" s="69" t="str">
        <f t="shared" ca="1" si="8"/>
        <v/>
      </c>
      <c r="F540" s="82"/>
      <c r="G540" s="80"/>
      <c r="H540" s="80"/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76"/>
      <c r="U540" s="80"/>
      <c r="V540" s="80"/>
      <c r="W540" s="80"/>
      <c r="X540" s="80"/>
      <c r="Y540" s="80"/>
      <c r="Z540" s="80"/>
      <c r="AA540" s="80"/>
      <c r="AB540" s="80"/>
      <c r="AC540" s="80"/>
      <c r="AD540" s="82"/>
      <c r="AE540" s="80"/>
      <c r="AF540" s="76"/>
      <c r="AG540" s="76"/>
      <c r="AH540" s="85"/>
      <c r="AI540" s="76"/>
      <c r="AJ540" s="76"/>
      <c r="AK540" s="82"/>
      <c r="AL540" s="82"/>
      <c r="AM540" s="80"/>
    </row>
    <row r="541" spans="1:39" ht="14.25" customHeight="1" x14ac:dyDescent="0.3">
      <c r="A541" s="76"/>
      <c r="B541" s="76"/>
      <c r="C541" s="76"/>
      <c r="D541" s="77"/>
      <c r="E541" s="69" t="str">
        <f t="shared" ca="1" si="8"/>
        <v/>
      </c>
      <c r="F541" s="82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76"/>
      <c r="U541" s="80"/>
      <c r="V541" s="80"/>
      <c r="W541" s="80"/>
      <c r="X541" s="80"/>
      <c r="Y541" s="80"/>
      <c r="Z541" s="80"/>
      <c r="AA541" s="80"/>
      <c r="AB541" s="80"/>
      <c r="AC541" s="80"/>
      <c r="AD541" s="82"/>
      <c r="AE541" s="80"/>
      <c r="AF541" s="76"/>
      <c r="AG541" s="76"/>
      <c r="AH541" s="85"/>
      <c r="AI541" s="76"/>
      <c r="AJ541" s="76"/>
      <c r="AK541" s="82"/>
      <c r="AL541" s="82"/>
      <c r="AM541" s="80"/>
    </row>
    <row r="542" spans="1:39" ht="14.25" customHeight="1" x14ac:dyDescent="0.3">
      <c r="A542" s="76"/>
      <c r="B542" s="76"/>
      <c r="C542" s="76"/>
      <c r="D542" s="77"/>
      <c r="E542" s="69" t="str">
        <f t="shared" ca="1" si="8"/>
        <v/>
      </c>
      <c r="F542" s="82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76"/>
      <c r="U542" s="80"/>
      <c r="V542" s="80"/>
      <c r="W542" s="80"/>
      <c r="X542" s="80"/>
      <c r="Y542" s="80"/>
      <c r="Z542" s="80"/>
      <c r="AA542" s="80"/>
      <c r="AB542" s="80"/>
      <c r="AC542" s="80"/>
      <c r="AD542" s="82"/>
      <c r="AE542" s="80"/>
      <c r="AF542" s="76"/>
      <c r="AG542" s="76"/>
      <c r="AH542" s="85"/>
      <c r="AI542" s="76"/>
      <c r="AJ542" s="76"/>
      <c r="AK542" s="82"/>
      <c r="AL542" s="82"/>
      <c r="AM542" s="80"/>
    </row>
    <row r="543" spans="1:39" ht="14.25" customHeight="1" x14ac:dyDescent="0.3">
      <c r="A543" s="76"/>
      <c r="B543" s="76"/>
      <c r="C543" s="76"/>
      <c r="D543" s="77"/>
      <c r="E543" s="69" t="str">
        <f t="shared" ca="1" si="8"/>
        <v/>
      </c>
      <c r="F543" s="82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76"/>
      <c r="U543" s="80"/>
      <c r="V543" s="80"/>
      <c r="W543" s="80"/>
      <c r="X543" s="80"/>
      <c r="Y543" s="80"/>
      <c r="Z543" s="80"/>
      <c r="AA543" s="80"/>
      <c r="AB543" s="80"/>
      <c r="AC543" s="80"/>
      <c r="AD543" s="82"/>
      <c r="AE543" s="80"/>
      <c r="AF543" s="76"/>
      <c r="AG543" s="76"/>
      <c r="AH543" s="85"/>
      <c r="AI543" s="76"/>
      <c r="AJ543" s="76"/>
      <c r="AK543" s="82"/>
      <c r="AL543" s="82"/>
      <c r="AM543" s="80"/>
    </row>
    <row r="544" spans="1:39" ht="14.25" customHeight="1" x14ac:dyDescent="0.3">
      <c r="A544" s="76"/>
      <c r="B544" s="76"/>
      <c r="C544" s="76"/>
      <c r="D544" s="77"/>
      <c r="E544" s="69" t="str">
        <f t="shared" ca="1" si="8"/>
        <v/>
      </c>
      <c r="F544" s="82"/>
      <c r="G544" s="80"/>
      <c r="H544" s="80"/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76"/>
      <c r="U544" s="80"/>
      <c r="V544" s="80"/>
      <c r="W544" s="80"/>
      <c r="X544" s="80"/>
      <c r="Y544" s="80"/>
      <c r="Z544" s="80"/>
      <c r="AA544" s="80"/>
      <c r="AB544" s="80"/>
      <c r="AC544" s="80"/>
      <c r="AD544" s="82"/>
      <c r="AE544" s="80"/>
      <c r="AF544" s="76"/>
      <c r="AG544" s="76"/>
      <c r="AH544" s="85"/>
      <c r="AI544" s="76"/>
      <c r="AJ544" s="76"/>
      <c r="AK544" s="82"/>
      <c r="AL544" s="82"/>
      <c r="AM544" s="80"/>
    </row>
    <row r="545" spans="1:39" ht="14.25" customHeight="1" x14ac:dyDescent="0.3">
      <c r="A545" s="76"/>
      <c r="B545" s="76"/>
      <c r="C545" s="76"/>
      <c r="D545" s="77"/>
      <c r="E545" s="69" t="str">
        <f t="shared" ca="1" si="8"/>
        <v/>
      </c>
      <c r="F545" s="82"/>
      <c r="G545" s="80"/>
      <c r="H545" s="80"/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76"/>
      <c r="U545" s="80"/>
      <c r="V545" s="80"/>
      <c r="W545" s="80"/>
      <c r="X545" s="80"/>
      <c r="Y545" s="80"/>
      <c r="Z545" s="80"/>
      <c r="AA545" s="80"/>
      <c r="AB545" s="80"/>
      <c r="AC545" s="80"/>
      <c r="AD545" s="82"/>
      <c r="AE545" s="80"/>
      <c r="AF545" s="76"/>
      <c r="AG545" s="76"/>
      <c r="AH545" s="85"/>
      <c r="AI545" s="76"/>
      <c r="AJ545" s="76"/>
      <c r="AK545" s="82"/>
      <c r="AL545" s="82"/>
      <c r="AM545" s="80"/>
    </row>
    <row r="546" spans="1:39" ht="14.25" customHeight="1" x14ac:dyDescent="0.3">
      <c r="A546" s="76"/>
      <c r="B546" s="76"/>
      <c r="C546" s="76"/>
      <c r="D546" s="77"/>
      <c r="E546" s="69" t="str">
        <f t="shared" ca="1" si="8"/>
        <v/>
      </c>
      <c r="F546" s="82"/>
      <c r="G546" s="80"/>
      <c r="H546" s="80"/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76"/>
      <c r="U546" s="80"/>
      <c r="V546" s="80"/>
      <c r="W546" s="80"/>
      <c r="X546" s="80"/>
      <c r="Y546" s="80"/>
      <c r="Z546" s="80"/>
      <c r="AA546" s="80"/>
      <c r="AB546" s="80"/>
      <c r="AC546" s="80"/>
      <c r="AD546" s="82"/>
      <c r="AE546" s="80"/>
      <c r="AF546" s="76"/>
      <c r="AG546" s="76"/>
      <c r="AH546" s="85"/>
      <c r="AI546" s="76"/>
      <c r="AJ546" s="76"/>
      <c r="AK546" s="82"/>
      <c r="AL546" s="82"/>
      <c r="AM546" s="80"/>
    </row>
    <row r="547" spans="1:39" ht="14.25" customHeight="1" x14ac:dyDescent="0.3">
      <c r="A547" s="76"/>
      <c r="B547" s="76"/>
      <c r="C547" s="76"/>
      <c r="D547" s="77"/>
      <c r="E547" s="69" t="str">
        <f t="shared" ca="1" si="8"/>
        <v/>
      </c>
      <c r="F547" s="82"/>
      <c r="G547" s="80"/>
      <c r="H547" s="80"/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76"/>
      <c r="U547" s="80"/>
      <c r="V547" s="80"/>
      <c r="W547" s="80"/>
      <c r="X547" s="80"/>
      <c r="Y547" s="80"/>
      <c r="Z547" s="80"/>
      <c r="AA547" s="80"/>
      <c r="AB547" s="80"/>
      <c r="AC547" s="80"/>
      <c r="AD547" s="82"/>
      <c r="AE547" s="80"/>
      <c r="AF547" s="76"/>
      <c r="AG547" s="76"/>
      <c r="AH547" s="85"/>
      <c r="AI547" s="76"/>
      <c r="AJ547" s="76"/>
      <c r="AK547" s="82"/>
      <c r="AL547" s="82"/>
      <c r="AM547" s="80"/>
    </row>
    <row r="548" spans="1:39" ht="14.25" customHeight="1" x14ac:dyDescent="0.3">
      <c r="A548" s="76"/>
      <c r="B548" s="76"/>
      <c r="C548" s="76"/>
      <c r="D548" s="77"/>
      <c r="E548" s="69" t="str">
        <f t="shared" ca="1" si="8"/>
        <v/>
      </c>
      <c r="F548" s="82"/>
      <c r="G548" s="80"/>
      <c r="H548" s="80"/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76"/>
      <c r="U548" s="80"/>
      <c r="V548" s="80"/>
      <c r="W548" s="80"/>
      <c r="X548" s="80"/>
      <c r="Y548" s="80"/>
      <c r="Z548" s="80"/>
      <c r="AA548" s="80"/>
      <c r="AB548" s="80"/>
      <c r="AC548" s="80"/>
      <c r="AD548" s="82"/>
      <c r="AE548" s="80"/>
      <c r="AF548" s="76"/>
      <c r="AG548" s="76"/>
      <c r="AH548" s="85"/>
      <c r="AI548" s="76"/>
      <c r="AJ548" s="76"/>
      <c r="AK548" s="82"/>
      <c r="AL548" s="82"/>
      <c r="AM548" s="80"/>
    </row>
    <row r="549" spans="1:39" ht="14.25" customHeight="1" x14ac:dyDescent="0.3">
      <c r="A549" s="76"/>
      <c r="B549" s="76"/>
      <c r="C549" s="76"/>
      <c r="D549" s="77"/>
      <c r="E549" s="69" t="str">
        <f t="shared" ca="1" si="8"/>
        <v/>
      </c>
      <c r="F549" s="82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76"/>
      <c r="U549" s="80"/>
      <c r="V549" s="80"/>
      <c r="W549" s="80"/>
      <c r="X549" s="80"/>
      <c r="Y549" s="80"/>
      <c r="Z549" s="80"/>
      <c r="AA549" s="80"/>
      <c r="AB549" s="80"/>
      <c r="AC549" s="80"/>
      <c r="AD549" s="82"/>
      <c r="AE549" s="80"/>
      <c r="AF549" s="76"/>
      <c r="AG549" s="76"/>
      <c r="AH549" s="85"/>
      <c r="AI549" s="76"/>
      <c r="AJ549" s="76"/>
      <c r="AK549" s="82"/>
      <c r="AL549" s="82"/>
      <c r="AM549" s="80"/>
    </row>
    <row r="550" spans="1:39" ht="14.25" customHeight="1" x14ac:dyDescent="0.3">
      <c r="A550" s="76"/>
      <c r="B550" s="76"/>
      <c r="C550" s="76"/>
      <c r="D550" s="77"/>
      <c r="E550" s="69" t="str">
        <f t="shared" ca="1" si="8"/>
        <v/>
      </c>
      <c r="F550" s="82"/>
      <c r="G550" s="80"/>
      <c r="H550" s="80"/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76"/>
      <c r="U550" s="80"/>
      <c r="V550" s="80"/>
      <c r="W550" s="80"/>
      <c r="X550" s="80"/>
      <c r="Y550" s="80"/>
      <c r="Z550" s="80"/>
      <c r="AA550" s="80"/>
      <c r="AB550" s="80"/>
      <c r="AC550" s="80"/>
      <c r="AD550" s="82"/>
      <c r="AE550" s="80"/>
      <c r="AF550" s="76"/>
      <c r="AG550" s="76"/>
      <c r="AH550" s="85"/>
      <c r="AI550" s="76"/>
      <c r="AJ550" s="76"/>
      <c r="AK550" s="82"/>
      <c r="AL550" s="82"/>
      <c r="AM550" s="80"/>
    </row>
    <row r="551" spans="1:39" ht="14.25" customHeight="1" x14ac:dyDescent="0.3">
      <c r="A551" s="76"/>
      <c r="B551" s="76"/>
      <c r="C551" s="76"/>
      <c r="D551" s="77"/>
      <c r="E551" s="69" t="str">
        <f t="shared" ca="1" si="8"/>
        <v/>
      </c>
      <c r="F551" s="82"/>
      <c r="G551" s="80"/>
      <c r="H551" s="80"/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76"/>
      <c r="U551" s="80"/>
      <c r="V551" s="80"/>
      <c r="W551" s="80"/>
      <c r="X551" s="80"/>
      <c r="Y551" s="80"/>
      <c r="Z551" s="80"/>
      <c r="AA551" s="80"/>
      <c r="AB551" s="80"/>
      <c r="AC551" s="80"/>
      <c r="AD551" s="82"/>
      <c r="AE551" s="80"/>
      <c r="AF551" s="76"/>
      <c r="AG551" s="76"/>
      <c r="AH551" s="85"/>
      <c r="AI551" s="76"/>
      <c r="AJ551" s="76"/>
      <c r="AK551" s="82"/>
      <c r="AL551" s="82"/>
      <c r="AM551" s="80"/>
    </row>
    <row r="552" spans="1:39" ht="14.25" customHeight="1" x14ac:dyDescent="0.3">
      <c r="A552" s="76"/>
      <c r="B552" s="76"/>
      <c r="C552" s="76"/>
      <c r="D552" s="77"/>
      <c r="E552" s="69" t="str">
        <f t="shared" ca="1" si="8"/>
        <v/>
      </c>
      <c r="F552" s="82"/>
      <c r="G552" s="80"/>
      <c r="H552" s="80"/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76"/>
      <c r="U552" s="80"/>
      <c r="V552" s="80"/>
      <c r="W552" s="80"/>
      <c r="X552" s="80"/>
      <c r="Y552" s="80"/>
      <c r="Z552" s="80"/>
      <c r="AA552" s="80"/>
      <c r="AB552" s="80"/>
      <c r="AC552" s="80"/>
      <c r="AD552" s="82"/>
      <c r="AE552" s="80"/>
      <c r="AF552" s="76"/>
      <c r="AG552" s="76"/>
      <c r="AH552" s="85"/>
      <c r="AI552" s="76"/>
      <c r="AJ552" s="76"/>
      <c r="AK552" s="82"/>
      <c r="AL552" s="82"/>
      <c r="AM552" s="80"/>
    </row>
    <row r="553" spans="1:39" ht="14.25" customHeight="1" x14ac:dyDescent="0.3">
      <c r="A553" s="76"/>
      <c r="B553" s="76"/>
      <c r="C553" s="76"/>
      <c r="D553" s="77"/>
      <c r="E553" s="69" t="str">
        <f t="shared" ca="1" si="8"/>
        <v/>
      </c>
      <c r="F553" s="82"/>
      <c r="G553" s="80"/>
      <c r="H553" s="80"/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76"/>
      <c r="U553" s="80"/>
      <c r="V553" s="80"/>
      <c r="W553" s="80"/>
      <c r="X553" s="80"/>
      <c r="Y553" s="80"/>
      <c r="Z553" s="80"/>
      <c r="AA553" s="80"/>
      <c r="AB553" s="80"/>
      <c r="AC553" s="80"/>
      <c r="AD553" s="82"/>
      <c r="AE553" s="80"/>
      <c r="AF553" s="76"/>
      <c r="AG553" s="76"/>
      <c r="AH553" s="85"/>
      <c r="AI553" s="76"/>
      <c r="AJ553" s="76"/>
      <c r="AK553" s="82"/>
      <c r="AL553" s="82"/>
      <c r="AM553" s="80"/>
    </row>
    <row r="554" spans="1:39" ht="14.25" customHeight="1" x14ac:dyDescent="0.3">
      <c r="A554" s="76"/>
      <c r="B554" s="76"/>
      <c r="C554" s="76"/>
      <c r="D554" s="77"/>
      <c r="E554" s="69" t="str">
        <f t="shared" ca="1" si="8"/>
        <v/>
      </c>
      <c r="F554" s="82"/>
      <c r="G554" s="80"/>
      <c r="H554" s="80"/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76"/>
      <c r="U554" s="80"/>
      <c r="V554" s="80"/>
      <c r="W554" s="80"/>
      <c r="X554" s="80"/>
      <c r="Y554" s="80"/>
      <c r="Z554" s="80"/>
      <c r="AA554" s="80"/>
      <c r="AB554" s="80"/>
      <c r="AC554" s="80"/>
      <c r="AD554" s="82"/>
      <c r="AE554" s="80"/>
      <c r="AF554" s="76"/>
      <c r="AG554" s="76"/>
      <c r="AH554" s="85"/>
      <c r="AI554" s="76"/>
      <c r="AJ554" s="76"/>
      <c r="AK554" s="82"/>
      <c r="AL554" s="82"/>
      <c r="AM554" s="80"/>
    </row>
    <row r="555" spans="1:39" ht="14.25" customHeight="1" x14ac:dyDescent="0.3">
      <c r="A555" s="76"/>
      <c r="B555" s="76"/>
      <c r="C555" s="76"/>
      <c r="D555" s="77"/>
      <c r="E555" s="69" t="str">
        <f t="shared" ca="1" si="8"/>
        <v/>
      </c>
      <c r="F555" s="82"/>
      <c r="G555" s="80"/>
      <c r="H555" s="80"/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76"/>
      <c r="U555" s="80"/>
      <c r="V555" s="80"/>
      <c r="W555" s="80"/>
      <c r="X555" s="80"/>
      <c r="Y555" s="80"/>
      <c r="Z555" s="80"/>
      <c r="AA555" s="80"/>
      <c r="AB555" s="80"/>
      <c r="AC555" s="80"/>
      <c r="AD555" s="82"/>
      <c r="AE555" s="80"/>
      <c r="AF555" s="76"/>
      <c r="AG555" s="76"/>
      <c r="AH555" s="85"/>
      <c r="AI555" s="76"/>
      <c r="AJ555" s="76"/>
      <c r="AK555" s="82"/>
      <c r="AL555" s="82"/>
      <c r="AM555" s="80"/>
    </row>
    <row r="556" spans="1:39" ht="14.25" customHeight="1" x14ac:dyDescent="0.3">
      <c r="A556" s="76"/>
      <c r="B556" s="76"/>
      <c r="C556" s="76"/>
      <c r="D556" s="77"/>
      <c r="E556" s="69" t="str">
        <f t="shared" ca="1" si="8"/>
        <v/>
      </c>
      <c r="F556" s="82"/>
      <c r="G556" s="80"/>
      <c r="H556" s="80"/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76"/>
      <c r="U556" s="80"/>
      <c r="V556" s="80"/>
      <c r="W556" s="80"/>
      <c r="X556" s="80"/>
      <c r="Y556" s="80"/>
      <c r="Z556" s="80"/>
      <c r="AA556" s="80"/>
      <c r="AB556" s="80"/>
      <c r="AC556" s="80"/>
      <c r="AD556" s="82"/>
      <c r="AE556" s="80"/>
      <c r="AF556" s="76"/>
      <c r="AG556" s="76"/>
      <c r="AH556" s="85"/>
      <c r="AI556" s="76"/>
      <c r="AJ556" s="76"/>
      <c r="AK556" s="82"/>
      <c r="AL556" s="82"/>
      <c r="AM556" s="80"/>
    </row>
    <row r="557" spans="1:39" ht="14.25" customHeight="1" x14ac:dyDescent="0.3">
      <c r="A557" s="76"/>
      <c r="B557" s="76"/>
      <c r="C557" s="76"/>
      <c r="D557" s="77"/>
      <c r="E557" s="69" t="str">
        <f t="shared" ca="1" si="8"/>
        <v/>
      </c>
      <c r="F557" s="82"/>
      <c r="G557" s="80"/>
      <c r="H557" s="80"/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76"/>
      <c r="U557" s="80"/>
      <c r="V557" s="80"/>
      <c r="W557" s="80"/>
      <c r="X557" s="80"/>
      <c r="Y557" s="80"/>
      <c r="Z557" s="80"/>
      <c r="AA557" s="80"/>
      <c r="AB557" s="80"/>
      <c r="AC557" s="80"/>
      <c r="AD557" s="82"/>
      <c r="AE557" s="80"/>
      <c r="AF557" s="76"/>
      <c r="AG557" s="76"/>
      <c r="AH557" s="85"/>
      <c r="AI557" s="76"/>
      <c r="AJ557" s="76"/>
      <c r="AK557" s="82"/>
      <c r="AL557" s="82"/>
      <c r="AM557" s="80"/>
    </row>
    <row r="558" spans="1:39" ht="14.25" customHeight="1" x14ac:dyDescent="0.3">
      <c r="A558" s="76"/>
      <c r="B558" s="76"/>
      <c r="C558" s="76"/>
      <c r="D558" s="77"/>
      <c r="E558" s="69" t="str">
        <f t="shared" ca="1" si="8"/>
        <v/>
      </c>
      <c r="F558" s="82"/>
      <c r="G558" s="80"/>
      <c r="H558" s="80"/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76"/>
      <c r="U558" s="80"/>
      <c r="V558" s="80"/>
      <c r="W558" s="80"/>
      <c r="X558" s="80"/>
      <c r="Y558" s="80"/>
      <c r="Z558" s="80"/>
      <c r="AA558" s="80"/>
      <c r="AB558" s="80"/>
      <c r="AC558" s="80"/>
      <c r="AD558" s="82"/>
      <c r="AE558" s="80"/>
      <c r="AF558" s="76"/>
      <c r="AG558" s="76"/>
      <c r="AH558" s="85"/>
      <c r="AI558" s="76"/>
      <c r="AJ558" s="76"/>
      <c r="AK558" s="82"/>
      <c r="AL558" s="82"/>
      <c r="AM558" s="80"/>
    </row>
    <row r="559" spans="1:39" ht="14.25" customHeight="1" x14ac:dyDescent="0.3">
      <c r="A559" s="76"/>
      <c r="B559" s="76"/>
      <c r="C559" s="76"/>
      <c r="D559" s="77"/>
      <c r="E559" s="69" t="str">
        <f t="shared" ca="1" si="8"/>
        <v/>
      </c>
      <c r="F559" s="82"/>
      <c r="G559" s="80"/>
      <c r="H559" s="80"/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76"/>
      <c r="U559" s="80"/>
      <c r="V559" s="80"/>
      <c r="W559" s="80"/>
      <c r="X559" s="80"/>
      <c r="Y559" s="80"/>
      <c r="Z559" s="80"/>
      <c r="AA559" s="80"/>
      <c r="AB559" s="80"/>
      <c r="AC559" s="80"/>
      <c r="AD559" s="82"/>
      <c r="AE559" s="80"/>
      <c r="AF559" s="76"/>
      <c r="AG559" s="76"/>
      <c r="AH559" s="85"/>
      <c r="AI559" s="76"/>
      <c r="AJ559" s="76"/>
      <c r="AK559" s="82"/>
      <c r="AL559" s="82"/>
      <c r="AM559" s="80"/>
    </row>
    <row r="560" spans="1:39" ht="14.25" customHeight="1" x14ac:dyDescent="0.3">
      <c r="A560" s="76"/>
      <c r="B560" s="76"/>
      <c r="C560" s="76"/>
      <c r="D560" s="77"/>
      <c r="E560" s="69" t="str">
        <f t="shared" ca="1" si="8"/>
        <v/>
      </c>
      <c r="F560" s="82"/>
      <c r="G560" s="80"/>
      <c r="H560" s="80"/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76"/>
      <c r="U560" s="80"/>
      <c r="V560" s="80"/>
      <c r="W560" s="80"/>
      <c r="X560" s="80"/>
      <c r="Y560" s="80"/>
      <c r="Z560" s="80"/>
      <c r="AA560" s="80"/>
      <c r="AB560" s="80"/>
      <c r="AC560" s="80"/>
      <c r="AD560" s="82"/>
      <c r="AE560" s="80"/>
      <c r="AF560" s="76"/>
      <c r="AG560" s="76"/>
      <c r="AH560" s="85"/>
      <c r="AI560" s="76"/>
      <c r="AJ560" s="76"/>
      <c r="AK560" s="82"/>
      <c r="AL560" s="82"/>
      <c r="AM560" s="80"/>
    </row>
    <row r="561" spans="1:39" ht="14.25" customHeight="1" x14ac:dyDescent="0.3">
      <c r="A561" s="76"/>
      <c r="B561" s="76"/>
      <c r="C561" s="76"/>
      <c r="D561" s="77"/>
      <c r="E561" s="69" t="str">
        <f t="shared" ca="1" si="8"/>
        <v/>
      </c>
      <c r="F561" s="82"/>
      <c r="G561" s="80"/>
      <c r="H561" s="80"/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76"/>
      <c r="U561" s="80"/>
      <c r="V561" s="80"/>
      <c r="W561" s="80"/>
      <c r="X561" s="80"/>
      <c r="Y561" s="80"/>
      <c r="Z561" s="80"/>
      <c r="AA561" s="80"/>
      <c r="AB561" s="80"/>
      <c r="AC561" s="80"/>
      <c r="AD561" s="82"/>
      <c r="AE561" s="80"/>
      <c r="AF561" s="76"/>
      <c r="AG561" s="76"/>
      <c r="AH561" s="85"/>
      <c r="AI561" s="76"/>
      <c r="AJ561" s="76"/>
      <c r="AK561" s="82"/>
      <c r="AL561" s="82"/>
      <c r="AM561" s="80"/>
    </row>
    <row r="562" spans="1:39" ht="14.25" customHeight="1" x14ac:dyDescent="0.3">
      <c r="A562" s="76"/>
      <c r="B562" s="76"/>
      <c r="C562" s="76"/>
      <c r="D562" s="77"/>
      <c r="E562" s="69" t="str">
        <f t="shared" ca="1" si="8"/>
        <v/>
      </c>
      <c r="F562" s="82"/>
      <c r="G562" s="80"/>
      <c r="H562" s="80"/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76"/>
      <c r="U562" s="80"/>
      <c r="V562" s="80"/>
      <c r="W562" s="80"/>
      <c r="X562" s="80"/>
      <c r="Y562" s="80"/>
      <c r="Z562" s="80"/>
      <c r="AA562" s="80"/>
      <c r="AB562" s="80"/>
      <c r="AC562" s="80"/>
      <c r="AD562" s="82"/>
      <c r="AE562" s="80"/>
      <c r="AF562" s="76"/>
      <c r="AG562" s="76"/>
      <c r="AH562" s="85"/>
      <c r="AI562" s="76"/>
      <c r="AJ562" s="76"/>
      <c r="AK562" s="82"/>
      <c r="AL562" s="82"/>
      <c r="AM562" s="80"/>
    </row>
    <row r="563" spans="1:39" ht="14.25" customHeight="1" x14ac:dyDescent="0.3">
      <c r="A563" s="76"/>
      <c r="B563" s="76"/>
      <c r="C563" s="76"/>
      <c r="D563" s="77"/>
      <c r="E563" s="69" t="str">
        <f t="shared" ca="1" si="8"/>
        <v/>
      </c>
      <c r="F563" s="82"/>
      <c r="G563" s="80"/>
      <c r="H563" s="80"/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76"/>
      <c r="U563" s="80"/>
      <c r="V563" s="80"/>
      <c r="W563" s="80"/>
      <c r="X563" s="80"/>
      <c r="Y563" s="80"/>
      <c r="Z563" s="80"/>
      <c r="AA563" s="80"/>
      <c r="AB563" s="80"/>
      <c r="AC563" s="80"/>
      <c r="AD563" s="82"/>
      <c r="AE563" s="80"/>
      <c r="AF563" s="76"/>
      <c r="AG563" s="76"/>
      <c r="AH563" s="85"/>
      <c r="AI563" s="76"/>
      <c r="AJ563" s="76"/>
      <c r="AK563" s="82"/>
      <c r="AL563" s="82"/>
      <c r="AM563" s="80"/>
    </row>
    <row r="564" spans="1:39" ht="14.25" customHeight="1" x14ac:dyDescent="0.3">
      <c r="A564" s="76"/>
      <c r="B564" s="76"/>
      <c r="C564" s="76"/>
      <c r="D564" s="77"/>
      <c r="E564" s="69" t="str">
        <f t="shared" ca="1" si="8"/>
        <v/>
      </c>
      <c r="F564" s="82"/>
      <c r="G564" s="80"/>
      <c r="H564" s="80"/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76"/>
      <c r="U564" s="80"/>
      <c r="V564" s="80"/>
      <c r="W564" s="80"/>
      <c r="X564" s="80"/>
      <c r="Y564" s="80"/>
      <c r="Z564" s="80"/>
      <c r="AA564" s="80"/>
      <c r="AB564" s="80"/>
      <c r="AC564" s="80"/>
      <c r="AD564" s="82"/>
      <c r="AE564" s="80"/>
      <c r="AF564" s="76"/>
      <c r="AG564" s="76"/>
      <c r="AH564" s="85"/>
      <c r="AI564" s="76"/>
      <c r="AJ564" s="76"/>
      <c r="AK564" s="82"/>
      <c r="AL564" s="82"/>
      <c r="AM564" s="80"/>
    </row>
    <row r="565" spans="1:39" ht="14.25" customHeight="1" x14ac:dyDescent="0.3">
      <c r="A565" s="76"/>
      <c r="B565" s="76"/>
      <c r="C565" s="76"/>
      <c r="D565" s="77"/>
      <c r="E565" s="69" t="str">
        <f t="shared" ca="1" si="8"/>
        <v/>
      </c>
      <c r="F565" s="82"/>
      <c r="G565" s="80"/>
      <c r="H565" s="80"/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76"/>
      <c r="U565" s="80"/>
      <c r="V565" s="80"/>
      <c r="W565" s="80"/>
      <c r="X565" s="80"/>
      <c r="Y565" s="80"/>
      <c r="Z565" s="80"/>
      <c r="AA565" s="80"/>
      <c r="AB565" s="80"/>
      <c r="AC565" s="80"/>
      <c r="AD565" s="82"/>
      <c r="AE565" s="80"/>
      <c r="AF565" s="76"/>
      <c r="AG565" s="76"/>
      <c r="AH565" s="85"/>
      <c r="AI565" s="76"/>
      <c r="AJ565" s="76"/>
      <c r="AK565" s="82"/>
      <c r="AL565" s="82"/>
      <c r="AM565" s="80"/>
    </row>
    <row r="566" spans="1:39" ht="14.25" customHeight="1" x14ac:dyDescent="0.3">
      <c r="A566" s="76"/>
      <c r="B566" s="76"/>
      <c r="C566" s="76"/>
      <c r="D566" s="77"/>
      <c r="E566" s="69" t="str">
        <f t="shared" ca="1" si="8"/>
        <v/>
      </c>
      <c r="F566" s="82"/>
      <c r="G566" s="80"/>
      <c r="H566" s="80"/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76"/>
      <c r="U566" s="80"/>
      <c r="V566" s="80"/>
      <c r="W566" s="80"/>
      <c r="X566" s="80"/>
      <c r="Y566" s="80"/>
      <c r="Z566" s="80"/>
      <c r="AA566" s="80"/>
      <c r="AB566" s="80"/>
      <c r="AC566" s="80"/>
      <c r="AD566" s="82"/>
      <c r="AE566" s="80"/>
      <c r="AF566" s="76"/>
      <c r="AG566" s="76"/>
      <c r="AH566" s="85"/>
      <c r="AI566" s="76"/>
      <c r="AJ566" s="76"/>
      <c r="AK566" s="82"/>
      <c r="AL566" s="82"/>
      <c r="AM566" s="80"/>
    </row>
    <row r="567" spans="1:39" ht="14.25" customHeight="1" x14ac:dyDescent="0.3">
      <c r="A567" s="76"/>
      <c r="B567" s="76"/>
      <c r="C567" s="76"/>
      <c r="D567" s="77"/>
      <c r="E567" s="69" t="str">
        <f t="shared" ca="1" si="8"/>
        <v/>
      </c>
      <c r="F567" s="82"/>
      <c r="G567" s="80"/>
      <c r="H567" s="80"/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76"/>
      <c r="U567" s="80"/>
      <c r="V567" s="80"/>
      <c r="W567" s="80"/>
      <c r="X567" s="80"/>
      <c r="Y567" s="80"/>
      <c r="Z567" s="80"/>
      <c r="AA567" s="80"/>
      <c r="AB567" s="80"/>
      <c r="AC567" s="80"/>
      <c r="AD567" s="82"/>
      <c r="AE567" s="80"/>
      <c r="AF567" s="76"/>
      <c r="AG567" s="76"/>
      <c r="AH567" s="85"/>
      <c r="AI567" s="76"/>
      <c r="AJ567" s="76"/>
      <c r="AK567" s="82"/>
      <c r="AL567" s="82"/>
      <c r="AM567" s="80"/>
    </row>
    <row r="568" spans="1:39" ht="14.25" customHeight="1" x14ac:dyDescent="0.3">
      <c r="A568" s="76"/>
      <c r="B568" s="76"/>
      <c r="C568" s="76"/>
      <c r="D568" s="77"/>
      <c r="E568" s="69" t="str">
        <f t="shared" ca="1" si="8"/>
        <v/>
      </c>
      <c r="F568" s="82"/>
      <c r="G568" s="80"/>
      <c r="H568" s="80"/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76"/>
      <c r="U568" s="80"/>
      <c r="V568" s="80"/>
      <c r="W568" s="80"/>
      <c r="X568" s="80"/>
      <c r="Y568" s="80"/>
      <c r="Z568" s="80"/>
      <c r="AA568" s="80"/>
      <c r="AB568" s="80"/>
      <c r="AC568" s="80"/>
      <c r="AD568" s="82"/>
      <c r="AE568" s="80"/>
      <c r="AF568" s="76"/>
      <c r="AG568" s="76"/>
      <c r="AH568" s="85"/>
      <c r="AI568" s="76"/>
      <c r="AJ568" s="76"/>
      <c r="AK568" s="82"/>
      <c r="AL568" s="82"/>
      <c r="AM568" s="80"/>
    </row>
    <row r="569" spans="1:39" ht="14.25" customHeight="1" x14ac:dyDescent="0.3">
      <c r="A569" s="76"/>
      <c r="B569" s="76"/>
      <c r="C569" s="76"/>
      <c r="D569" s="77"/>
      <c r="E569" s="69" t="str">
        <f t="shared" ca="1" si="8"/>
        <v/>
      </c>
      <c r="F569" s="82"/>
      <c r="G569" s="80"/>
      <c r="H569" s="80"/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76"/>
      <c r="U569" s="80"/>
      <c r="V569" s="80"/>
      <c r="W569" s="80"/>
      <c r="X569" s="80"/>
      <c r="Y569" s="80"/>
      <c r="Z569" s="80"/>
      <c r="AA569" s="80"/>
      <c r="AB569" s="80"/>
      <c r="AC569" s="80"/>
      <c r="AD569" s="82"/>
      <c r="AE569" s="80"/>
      <c r="AF569" s="76"/>
      <c r="AG569" s="76"/>
      <c r="AH569" s="85"/>
      <c r="AI569" s="76"/>
      <c r="AJ569" s="76"/>
      <c r="AK569" s="82"/>
      <c r="AL569" s="82"/>
      <c r="AM569" s="80"/>
    </row>
    <row r="570" spans="1:39" ht="14.25" customHeight="1" x14ac:dyDescent="0.3">
      <c r="A570" s="76"/>
      <c r="B570" s="76"/>
      <c r="C570" s="76"/>
      <c r="D570" s="77"/>
      <c r="E570" s="69" t="str">
        <f t="shared" ca="1" si="8"/>
        <v/>
      </c>
      <c r="F570" s="82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76"/>
      <c r="U570" s="80"/>
      <c r="V570" s="80"/>
      <c r="W570" s="80"/>
      <c r="X570" s="80"/>
      <c r="Y570" s="80"/>
      <c r="Z570" s="80"/>
      <c r="AA570" s="80"/>
      <c r="AB570" s="80"/>
      <c r="AC570" s="80"/>
      <c r="AD570" s="82"/>
      <c r="AE570" s="80"/>
      <c r="AF570" s="76"/>
      <c r="AG570" s="76"/>
      <c r="AH570" s="85"/>
      <c r="AI570" s="76"/>
      <c r="AJ570" s="76"/>
      <c r="AK570" s="82"/>
      <c r="AL570" s="82"/>
      <c r="AM570" s="80"/>
    </row>
    <row r="571" spans="1:39" ht="14.25" customHeight="1" x14ac:dyDescent="0.3">
      <c r="A571" s="76"/>
      <c r="B571" s="76"/>
      <c r="C571" s="76"/>
      <c r="D571" s="77"/>
      <c r="E571" s="69" t="str">
        <f t="shared" ca="1" si="8"/>
        <v/>
      </c>
      <c r="F571" s="82"/>
      <c r="G571" s="80"/>
      <c r="H571" s="80"/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76"/>
      <c r="U571" s="80"/>
      <c r="V571" s="80"/>
      <c r="W571" s="80"/>
      <c r="X571" s="80"/>
      <c r="Y571" s="80"/>
      <c r="Z571" s="80"/>
      <c r="AA571" s="80"/>
      <c r="AB571" s="80"/>
      <c r="AC571" s="80"/>
      <c r="AD571" s="82"/>
      <c r="AE571" s="80"/>
      <c r="AF571" s="76"/>
      <c r="AG571" s="76"/>
      <c r="AH571" s="85"/>
      <c r="AI571" s="76"/>
      <c r="AJ571" s="76"/>
      <c r="AK571" s="82"/>
      <c r="AL571" s="82"/>
      <c r="AM571" s="80"/>
    </row>
    <row r="572" spans="1:39" ht="14.25" customHeight="1" x14ac:dyDescent="0.3">
      <c r="A572" s="76"/>
      <c r="B572" s="76"/>
      <c r="C572" s="76"/>
      <c r="D572" s="77"/>
      <c r="E572" s="69" t="str">
        <f t="shared" ca="1" si="8"/>
        <v/>
      </c>
      <c r="F572" s="82"/>
      <c r="G572" s="80"/>
      <c r="H572" s="80"/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76"/>
      <c r="U572" s="80"/>
      <c r="V572" s="80"/>
      <c r="W572" s="80"/>
      <c r="X572" s="80"/>
      <c r="Y572" s="80"/>
      <c r="Z572" s="80"/>
      <c r="AA572" s="80"/>
      <c r="AB572" s="80"/>
      <c r="AC572" s="80"/>
      <c r="AD572" s="82"/>
      <c r="AE572" s="80"/>
      <c r="AF572" s="76"/>
      <c r="AG572" s="76"/>
      <c r="AH572" s="85"/>
      <c r="AI572" s="76"/>
      <c r="AJ572" s="76"/>
      <c r="AK572" s="82"/>
      <c r="AL572" s="82"/>
      <c r="AM572" s="80"/>
    </row>
    <row r="573" spans="1:39" ht="14.25" customHeight="1" x14ac:dyDescent="0.3">
      <c r="A573" s="76"/>
      <c r="B573" s="76"/>
      <c r="C573" s="76"/>
      <c r="D573" s="77"/>
      <c r="E573" s="69" t="str">
        <f t="shared" ca="1" si="8"/>
        <v/>
      </c>
      <c r="F573" s="82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76"/>
      <c r="U573" s="80"/>
      <c r="V573" s="80"/>
      <c r="W573" s="80"/>
      <c r="X573" s="80"/>
      <c r="Y573" s="80"/>
      <c r="Z573" s="80"/>
      <c r="AA573" s="80"/>
      <c r="AB573" s="80"/>
      <c r="AC573" s="80"/>
      <c r="AD573" s="82"/>
      <c r="AE573" s="80"/>
      <c r="AF573" s="76"/>
      <c r="AG573" s="76"/>
      <c r="AH573" s="85"/>
      <c r="AI573" s="76"/>
      <c r="AJ573" s="76"/>
      <c r="AK573" s="82"/>
      <c r="AL573" s="82"/>
      <c r="AM573" s="80"/>
    </row>
    <row r="574" spans="1:39" ht="14.25" customHeight="1" x14ac:dyDescent="0.3">
      <c r="A574" s="76"/>
      <c r="B574" s="76"/>
      <c r="C574" s="76"/>
      <c r="D574" s="77"/>
      <c r="E574" s="69" t="str">
        <f t="shared" ca="1" si="8"/>
        <v/>
      </c>
      <c r="F574" s="82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76"/>
      <c r="U574" s="80"/>
      <c r="V574" s="80"/>
      <c r="W574" s="80"/>
      <c r="X574" s="80"/>
      <c r="Y574" s="80"/>
      <c r="Z574" s="80"/>
      <c r="AA574" s="80"/>
      <c r="AB574" s="80"/>
      <c r="AC574" s="80"/>
      <c r="AD574" s="82"/>
      <c r="AE574" s="80"/>
      <c r="AF574" s="76"/>
      <c r="AG574" s="76"/>
      <c r="AH574" s="85"/>
      <c r="AI574" s="76"/>
      <c r="AJ574" s="76"/>
      <c r="AK574" s="82"/>
      <c r="AL574" s="82"/>
      <c r="AM574" s="80"/>
    </row>
    <row r="575" spans="1:39" ht="14.25" customHeight="1" x14ac:dyDescent="0.3">
      <c r="A575" s="76"/>
      <c r="B575" s="76"/>
      <c r="C575" s="76"/>
      <c r="D575" s="77"/>
      <c r="E575" s="69" t="str">
        <f t="shared" ca="1" si="8"/>
        <v/>
      </c>
      <c r="F575" s="82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76"/>
      <c r="U575" s="80"/>
      <c r="V575" s="80"/>
      <c r="W575" s="80"/>
      <c r="X575" s="80"/>
      <c r="Y575" s="80"/>
      <c r="Z575" s="80"/>
      <c r="AA575" s="80"/>
      <c r="AB575" s="80"/>
      <c r="AC575" s="80"/>
      <c r="AD575" s="82"/>
      <c r="AE575" s="80"/>
      <c r="AF575" s="76"/>
      <c r="AG575" s="76"/>
      <c r="AH575" s="85"/>
      <c r="AI575" s="76"/>
      <c r="AJ575" s="76"/>
      <c r="AK575" s="82"/>
      <c r="AL575" s="82"/>
      <c r="AM575" s="80"/>
    </row>
    <row r="576" spans="1:39" ht="14.25" customHeight="1" x14ac:dyDescent="0.3">
      <c r="A576" s="76"/>
      <c r="B576" s="76"/>
      <c r="C576" s="76"/>
      <c r="D576" s="77"/>
      <c r="E576" s="69" t="str">
        <f t="shared" ca="1" si="8"/>
        <v/>
      </c>
      <c r="F576" s="82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76"/>
      <c r="U576" s="80"/>
      <c r="V576" s="80"/>
      <c r="W576" s="80"/>
      <c r="X576" s="80"/>
      <c r="Y576" s="80"/>
      <c r="Z576" s="80"/>
      <c r="AA576" s="80"/>
      <c r="AB576" s="80"/>
      <c r="AC576" s="80"/>
      <c r="AD576" s="82"/>
      <c r="AE576" s="80"/>
      <c r="AF576" s="76"/>
      <c r="AG576" s="76"/>
      <c r="AH576" s="85"/>
      <c r="AI576" s="76"/>
      <c r="AJ576" s="76"/>
      <c r="AK576" s="82"/>
      <c r="AL576" s="82"/>
      <c r="AM576" s="80"/>
    </row>
    <row r="577" spans="1:39" ht="14.25" customHeight="1" x14ac:dyDescent="0.3">
      <c r="A577" s="76"/>
      <c r="B577" s="76"/>
      <c r="C577" s="76"/>
      <c r="D577" s="77"/>
      <c r="E577" s="69" t="str">
        <f t="shared" ca="1" si="8"/>
        <v/>
      </c>
      <c r="F577" s="82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76"/>
      <c r="U577" s="80"/>
      <c r="V577" s="80"/>
      <c r="W577" s="80"/>
      <c r="X577" s="80"/>
      <c r="Y577" s="80"/>
      <c r="Z577" s="80"/>
      <c r="AA577" s="80"/>
      <c r="AB577" s="80"/>
      <c r="AC577" s="80"/>
      <c r="AD577" s="82"/>
      <c r="AE577" s="80"/>
      <c r="AF577" s="76"/>
      <c r="AG577" s="76"/>
      <c r="AH577" s="85"/>
      <c r="AI577" s="76"/>
      <c r="AJ577" s="76"/>
      <c r="AK577" s="82"/>
      <c r="AL577" s="82"/>
      <c r="AM577" s="80"/>
    </row>
    <row r="578" spans="1:39" ht="14.25" customHeight="1" x14ac:dyDescent="0.3">
      <c r="A578" s="76"/>
      <c r="B578" s="76"/>
      <c r="C578" s="76"/>
      <c r="D578" s="77"/>
      <c r="E578" s="69" t="str">
        <f t="shared" ca="1" si="8"/>
        <v/>
      </c>
      <c r="F578" s="82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76"/>
      <c r="U578" s="80"/>
      <c r="V578" s="80"/>
      <c r="W578" s="80"/>
      <c r="X578" s="80"/>
      <c r="Y578" s="80"/>
      <c r="Z578" s="80"/>
      <c r="AA578" s="80"/>
      <c r="AB578" s="80"/>
      <c r="AC578" s="80"/>
      <c r="AD578" s="82"/>
      <c r="AE578" s="80"/>
      <c r="AF578" s="76"/>
      <c r="AG578" s="76"/>
      <c r="AH578" s="85"/>
      <c r="AI578" s="76"/>
      <c r="AJ578" s="76"/>
      <c r="AK578" s="82"/>
      <c r="AL578" s="82"/>
      <c r="AM578" s="80"/>
    </row>
    <row r="579" spans="1:39" ht="14.25" customHeight="1" x14ac:dyDescent="0.3">
      <c r="A579" s="76"/>
      <c r="B579" s="76"/>
      <c r="C579" s="76"/>
      <c r="D579" s="77"/>
      <c r="E579" s="69" t="str">
        <f t="shared" ca="1" si="8"/>
        <v/>
      </c>
      <c r="F579" s="82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76"/>
      <c r="U579" s="80"/>
      <c r="V579" s="80"/>
      <c r="W579" s="80"/>
      <c r="X579" s="80"/>
      <c r="Y579" s="80"/>
      <c r="Z579" s="80"/>
      <c r="AA579" s="80"/>
      <c r="AB579" s="80"/>
      <c r="AC579" s="80"/>
      <c r="AD579" s="82"/>
      <c r="AE579" s="80"/>
      <c r="AF579" s="76"/>
      <c r="AG579" s="76"/>
      <c r="AH579" s="85"/>
      <c r="AI579" s="76"/>
      <c r="AJ579" s="76"/>
      <c r="AK579" s="82"/>
      <c r="AL579" s="82"/>
      <c r="AM579" s="80"/>
    </row>
    <row r="580" spans="1:39" ht="14.25" customHeight="1" x14ac:dyDescent="0.3">
      <c r="A580" s="76"/>
      <c r="B580" s="76"/>
      <c r="C580" s="76"/>
      <c r="D580" s="77"/>
      <c r="E580" s="69" t="str">
        <f t="shared" ca="1" si="8"/>
        <v/>
      </c>
      <c r="F580" s="82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76"/>
      <c r="U580" s="80"/>
      <c r="V580" s="80"/>
      <c r="W580" s="80"/>
      <c r="X580" s="80"/>
      <c r="Y580" s="80"/>
      <c r="Z580" s="80"/>
      <c r="AA580" s="80"/>
      <c r="AB580" s="80"/>
      <c r="AC580" s="80"/>
      <c r="AD580" s="82"/>
      <c r="AE580" s="80"/>
      <c r="AF580" s="76"/>
      <c r="AG580" s="76"/>
      <c r="AH580" s="85"/>
      <c r="AI580" s="76"/>
      <c r="AJ580" s="76"/>
      <c r="AK580" s="82"/>
      <c r="AL580" s="82"/>
      <c r="AM580" s="80"/>
    </row>
    <row r="581" spans="1:39" ht="14.25" customHeight="1" x14ac:dyDescent="0.3">
      <c r="A581" s="76"/>
      <c r="B581" s="76"/>
      <c r="C581" s="76"/>
      <c r="D581" s="77"/>
      <c r="E581" s="69" t="str">
        <f t="shared" ca="1" si="8"/>
        <v/>
      </c>
      <c r="F581" s="82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76"/>
      <c r="U581" s="80"/>
      <c r="V581" s="80"/>
      <c r="W581" s="80"/>
      <c r="X581" s="80"/>
      <c r="Y581" s="80"/>
      <c r="Z581" s="80"/>
      <c r="AA581" s="80"/>
      <c r="AB581" s="80"/>
      <c r="AC581" s="80"/>
      <c r="AD581" s="82"/>
      <c r="AE581" s="80"/>
      <c r="AF581" s="76"/>
      <c r="AG581" s="76"/>
      <c r="AH581" s="85"/>
      <c r="AI581" s="76"/>
      <c r="AJ581" s="76"/>
      <c r="AK581" s="82"/>
      <c r="AL581" s="82"/>
      <c r="AM581" s="80"/>
    </row>
    <row r="582" spans="1:39" ht="14.25" customHeight="1" x14ac:dyDescent="0.3">
      <c r="A582" s="76"/>
      <c r="B582" s="76"/>
      <c r="C582" s="76"/>
      <c r="D582" s="77"/>
      <c r="E582" s="69" t="str">
        <f t="shared" ca="1" si="8"/>
        <v/>
      </c>
      <c r="F582" s="82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76"/>
      <c r="U582" s="80"/>
      <c r="V582" s="80"/>
      <c r="W582" s="80"/>
      <c r="X582" s="80"/>
      <c r="Y582" s="80"/>
      <c r="Z582" s="80"/>
      <c r="AA582" s="80"/>
      <c r="AB582" s="80"/>
      <c r="AC582" s="80"/>
      <c r="AD582" s="82"/>
      <c r="AE582" s="80"/>
      <c r="AF582" s="76"/>
      <c r="AG582" s="76"/>
      <c r="AH582" s="85"/>
      <c r="AI582" s="76"/>
      <c r="AJ582" s="76"/>
      <c r="AK582" s="82"/>
      <c r="AL582" s="82"/>
      <c r="AM582" s="80"/>
    </row>
    <row r="583" spans="1:39" ht="14.25" customHeight="1" x14ac:dyDescent="0.3">
      <c r="A583" s="76"/>
      <c r="B583" s="76"/>
      <c r="C583" s="76"/>
      <c r="D583" s="77"/>
      <c r="E583" s="69" t="str">
        <f t="shared" ca="1" si="8"/>
        <v/>
      </c>
      <c r="F583" s="82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76"/>
      <c r="U583" s="80"/>
      <c r="V583" s="80"/>
      <c r="W583" s="80"/>
      <c r="X583" s="80"/>
      <c r="Y583" s="80"/>
      <c r="Z583" s="80"/>
      <c r="AA583" s="80"/>
      <c r="AB583" s="80"/>
      <c r="AC583" s="80"/>
      <c r="AD583" s="82"/>
      <c r="AE583" s="80"/>
      <c r="AF583" s="76"/>
      <c r="AG583" s="76"/>
      <c r="AH583" s="85"/>
      <c r="AI583" s="76"/>
      <c r="AJ583" s="76"/>
      <c r="AK583" s="82"/>
      <c r="AL583" s="82"/>
      <c r="AM583" s="80"/>
    </row>
    <row r="584" spans="1:39" ht="14.25" customHeight="1" x14ac:dyDescent="0.3">
      <c r="A584" s="76"/>
      <c r="B584" s="76"/>
      <c r="C584" s="76"/>
      <c r="D584" s="77"/>
      <c r="E584" s="69" t="str">
        <f t="shared" ca="1" si="8"/>
        <v/>
      </c>
      <c r="F584" s="82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76"/>
      <c r="U584" s="80"/>
      <c r="V584" s="80"/>
      <c r="W584" s="80"/>
      <c r="X584" s="80"/>
      <c r="Y584" s="80"/>
      <c r="Z584" s="80"/>
      <c r="AA584" s="80"/>
      <c r="AB584" s="80"/>
      <c r="AC584" s="80"/>
      <c r="AD584" s="82"/>
      <c r="AE584" s="80"/>
      <c r="AF584" s="76"/>
      <c r="AG584" s="76"/>
      <c r="AH584" s="85"/>
      <c r="AI584" s="76"/>
      <c r="AJ584" s="76"/>
      <c r="AK584" s="82"/>
      <c r="AL584" s="82"/>
      <c r="AM584" s="80"/>
    </row>
    <row r="585" spans="1:39" ht="14.25" customHeight="1" x14ac:dyDescent="0.3">
      <c r="A585" s="76"/>
      <c r="B585" s="76"/>
      <c r="C585" s="76"/>
      <c r="D585" s="77"/>
      <c r="E585" s="69" t="str">
        <f t="shared" ref="E585:E648" ca="1" si="9">IF(D585="","",(INT((TODAY()-D585)/365.25)))</f>
        <v/>
      </c>
      <c r="F585" s="82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76"/>
      <c r="U585" s="80"/>
      <c r="V585" s="80"/>
      <c r="W585" s="80"/>
      <c r="X585" s="80"/>
      <c r="Y585" s="80"/>
      <c r="Z585" s="80"/>
      <c r="AA585" s="80"/>
      <c r="AB585" s="80"/>
      <c r="AC585" s="80"/>
      <c r="AD585" s="82"/>
      <c r="AE585" s="80"/>
      <c r="AF585" s="76"/>
      <c r="AG585" s="76"/>
      <c r="AH585" s="85"/>
      <c r="AI585" s="76"/>
      <c r="AJ585" s="76"/>
      <c r="AK585" s="82"/>
      <c r="AL585" s="82"/>
      <c r="AM585" s="80"/>
    </row>
    <row r="586" spans="1:39" ht="14.25" customHeight="1" x14ac:dyDescent="0.3">
      <c r="A586" s="76"/>
      <c r="B586" s="76"/>
      <c r="C586" s="76"/>
      <c r="D586" s="77"/>
      <c r="E586" s="69" t="str">
        <f t="shared" ca="1" si="9"/>
        <v/>
      </c>
      <c r="F586" s="82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76"/>
      <c r="U586" s="80"/>
      <c r="V586" s="80"/>
      <c r="W586" s="80"/>
      <c r="X586" s="80"/>
      <c r="Y586" s="80"/>
      <c r="Z586" s="80"/>
      <c r="AA586" s="80"/>
      <c r="AB586" s="80"/>
      <c r="AC586" s="80"/>
      <c r="AD586" s="82"/>
      <c r="AE586" s="80"/>
      <c r="AF586" s="76"/>
      <c r="AG586" s="76"/>
      <c r="AH586" s="85"/>
      <c r="AI586" s="76"/>
      <c r="AJ586" s="76"/>
      <c r="AK586" s="82"/>
      <c r="AL586" s="82"/>
      <c r="AM586" s="80"/>
    </row>
    <row r="587" spans="1:39" ht="14.25" customHeight="1" x14ac:dyDescent="0.3">
      <c r="A587" s="76"/>
      <c r="B587" s="76"/>
      <c r="C587" s="76"/>
      <c r="D587" s="77"/>
      <c r="E587" s="69" t="str">
        <f t="shared" ca="1" si="9"/>
        <v/>
      </c>
      <c r="F587" s="82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76"/>
      <c r="U587" s="80"/>
      <c r="V587" s="80"/>
      <c r="W587" s="80"/>
      <c r="X587" s="80"/>
      <c r="Y587" s="80"/>
      <c r="Z587" s="80"/>
      <c r="AA587" s="80"/>
      <c r="AB587" s="80"/>
      <c r="AC587" s="80"/>
      <c r="AD587" s="82"/>
      <c r="AE587" s="80"/>
      <c r="AF587" s="76"/>
      <c r="AG587" s="76"/>
      <c r="AH587" s="85"/>
      <c r="AI587" s="76"/>
      <c r="AJ587" s="76"/>
      <c r="AK587" s="82"/>
      <c r="AL587" s="82"/>
      <c r="AM587" s="80"/>
    </row>
    <row r="588" spans="1:39" ht="14.25" customHeight="1" x14ac:dyDescent="0.3">
      <c r="A588" s="76"/>
      <c r="B588" s="76"/>
      <c r="C588" s="76"/>
      <c r="D588" s="77"/>
      <c r="E588" s="69" t="str">
        <f t="shared" ca="1" si="9"/>
        <v/>
      </c>
      <c r="F588" s="82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76"/>
      <c r="U588" s="80"/>
      <c r="V588" s="80"/>
      <c r="W588" s="80"/>
      <c r="X588" s="80"/>
      <c r="Y588" s="80"/>
      <c r="Z588" s="80"/>
      <c r="AA588" s="80"/>
      <c r="AB588" s="80"/>
      <c r="AC588" s="80"/>
      <c r="AD588" s="82"/>
      <c r="AE588" s="80"/>
      <c r="AF588" s="76"/>
      <c r="AG588" s="76"/>
      <c r="AH588" s="85"/>
      <c r="AI588" s="76"/>
      <c r="AJ588" s="76"/>
      <c r="AK588" s="82"/>
      <c r="AL588" s="82"/>
      <c r="AM588" s="80"/>
    </row>
    <row r="589" spans="1:39" ht="14.25" customHeight="1" x14ac:dyDescent="0.3">
      <c r="A589" s="76"/>
      <c r="B589" s="76"/>
      <c r="C589" s="76"/>
      <c r="D589" s="77"/>
      <c r="E589" s="69" t="str">
        <f t="shared" ca="1" si="9"/>
        <v/>
      </c>
      <c r="F589" s="82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76"/>
      <c r="U589" s="80"/>
      <c r="V589" s="80"/>
      <c r="W589" s="80"/>
      <c r="X589" s="80"/>
      <c r="Y589" s="80"/>
      <c r="Z589" s="80"/>
      <c r="AA589" s="80"/>
      <c r="AB589" s="80"/>
      <c r="AC589" s="80"/>
      <c r="AD589" s="82"/>
      <c r="AE589" s="80"/>
      <c r="AF589" s="76"/>
      <c r="AG589" s="76"/>
      <c r="AH589" s="85"/>
      <c r="AI589" s="76"/>
      <c r="AJ589" s="76"/>
      <c r="AK589" s="82"/>
      <c r="AL589" s="82"/>
      <c r="AM589" s="80"/>
    </row>
    <row r="590" spans="1:39" ht="14.25" customHeight="1" x14ac:dyDescent="0.3">
      <c r="A590" s="76"/>
      <c r="B590" s="76"/>
      <c r="C590" s="76"/>
      <c r="D590" s="77"/>
      <c r="E590" s="69" t="str">
        <f t="shared" ca="1" si="9"/>
        <v/>
      </c>
      <c r="F590" s="82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76"/>
      <c r="U590" s="80"/>
      <c r="V590" s="80"/>
      <c r="W590" s="80"/>
      <c r="X590" s="80"/>
      <c r="Y590" s="80"/>
      <c r="Z590" s="80"/>
      <c r="AA590" s="80"/>
      <c r="AB590" s="80"/>
      <c r="AC590" s="80"/>
      <c r="AD590" s="82"/>
      <c r="AE590" s="80"/>
      <c r="AF590" s="76"/>
      <c r="AG590" s="76"/>
      <c r="AH590" s="85"/>
      <c r="AI590" s="76"/>
      <c r="AJ590" s="76"/>
      <c r="AK590" s="82"/>
      <c r="AL590" s="82"/>
      <c r="AM590" s="80"/>
    </row>
    <row r="591" spans="1:39" ht="14.25" customHeight="1" x14ac:dyDescent="0.3">
      <c r="A591" s="76"/>
      <c r="B591" s="76"/>
      <c r="C591" s="76"/>
      <c r="D591" s="77"/>
      <c r="E591" s="69" t="str">
        <f t="shared" ca="1" si="9"/>
        <v/>
      </c>
      <c r="F591" s="82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76"/>
      <c r="U591" s="80"/>
      <c r="V591" s="80"/>
      <c r="W591" s="80"/>
      <c r="X591" s="80"/>
      <c r="Y591" s="80"/>
      <c r="Z591" s="80"/>
      <c r="AA591" s="80"/>
      <c r="AB591" s="80"/>
      <c r="AC591" s="80"/>
      <c r="AD591" s="82"/>
      <c r="AE591" s="80"/>
      <c r="AF591" s="76"/>
      <c r="AG591" s="76"/>
      <c r="AH591" s="85"/>
      <c r="AI591" s="76"/>
      <c r="AJ591" s="76"/>
      <c r="AK591" s="82"/>
      <c r="AL591" s="82"/>
      <c r="AM591" s="80"/>
    </row>
    <row r="592" spans="1:39" ht="14.25" customHeight="1" x14ac:dyDescent="0.3">
      <c r="A592" s="76"/>
      <c r="B592" s="76"/>
      <c r="C592" s="76"/>
      <c r="D592" s="77"/>
      <c r="E592" s="69" t="str">
        <f t="shared" ca="1" si="9"/>
        <v/>
      </c>
      <c r="F592" s="82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76"/>
      <c r="U592" s="80"/>
      <c r="V592" s="80"/>
      <c r="W592" s="80"/>
      <c r="X592" s="80"/>
      <c r="Y592" s="80"/>
      <c r="Z592" s="80"/>
      <c r="AA592" s="80"/>
      <c r="AB592" s="80"/>
      <c r="AC592" s="80"/>
      <c r="AD592" s="82"/>
      <c r="AE592" s="80"/>
      <c r="AF592" s="76"/>
      <c r="AG592" s="76"/>
      <c r="AH592" s="85"/>
      <c r="AI592" s="76"/>
      <c r="AJ592" s="76"/>
      <c r="AK592" s="82"/>
      <c r="AL592" s="82"/>
      <c r="AM592" s="80"/>
    </row>
    <row r="593" spans="1:39" ht="14.25" customHeight="1" x14ac:dyDescent="0.3">
      <c r="A593" s="76"/>
      <c r="B593" s="76"/>
      <c r="C593" s="76"/>
      <c r="D593" s="77"/>
      <c r="E593" s="69" t="str">
        <f t="shared" ca="1" si="9"/>
        <v/>
      </c>
      <c r="F593" s="82"/>
      <c r="G593" s="80"/>
      <c r="H593" s="80"/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76"/>
      <c r="U593" s="80"/>
      <c r="V593" s="80"/>
      <c r="W593" s="80"/>
      <c r="X593" s="80"/>
      <c r="Y593" s="80"/>
      <c r="Z593" s="80"/>
      <c r="AA593" s="80"/>
      <c r="AB593" s="80"/>
      <c r="AC593" s="80"/>
      <c r="AD593" s="82"/>
      <c r="AE593" s="80"/>
      <c r="AF593" s="76"/>
      <c r="AG593" s="76"/>
      <c r="AH593" s="85"/>
      <c r="AI593" s="76"/>
      <c r="AJ593" s="76"/>
      <c r="AK593" s="82"/>
      <c r="AL593" s="82"/>
      <c r="AM593" s="80"/>
    </row>
    <row r="594" spans="1:39" ht="14.25" customHeight="1" x14ac:dyDescent="0.3">
      <c r="A594" s="76"/>
      <c r="B594" s="76"/>
      <c r="C594" s="76"/>
      <c r="D594" s="77"/>
      <c r="E594" s="69" t="str">
        <f t="shared" ca="1" si="9"/>
        <v/>
      </c>
      <c r="F594" s="82"/>
      <c r="G594" s="80"/>
      <c r="H594" s="80"/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76"/>
      <c r="U594" s="80"/>
      <c r="V594" s="80"/>
      <c r="W594" s="80"/>
      <c r="X594" s="80"/>
      <c r="Y594" s="80"/>
      <c r="Z594" s="80"/>
      <c r="AA594" s="80"/>
      <c r="AB594" s="80"/>
      <c r="AC594" s="80"/>
      <c r="AD594" s="82"/>
      <c r="AE594" s="80"/>
      <c r="AF594" s="76"/>
      <c r="AG594" s="76"/>
      <c r="AH594" s="85"/>
      <c r="AI594" s="76"/>
      <c r="AJ594" s="76"/>
      <c r="AK594" s="82"/>
      <c r="AL594" s="82"/>
      <c r="AM594" s="80"/>
    </row>
    <row r="595" spans="1:39" ht="14.25" customHeight="1" x14ac:dyDescent="0.3">
      <c r="A595" s="76"/>
      <c r="B595" s="76"/>
      <c r="C595" s="76"/>
      <c r="D595" s="77"/>
      <c r="E595" s="69" t="str">
        <f t="shared" ca="1" si="9"/>
        <v/>
      </c>
      <c r="F595" s="82"/>
      <c r="G595" s="80"/>
      <c r="H595" s="80"/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76"/>
      <c r="U595" s="80"/>
      <c r="V595" s="80"/>
      <c r="W595" s="80"/>
      <c r="X595" s="80"/>
      <c r="Y595" s="80"/>
      <c r="Z595" s="80"/>
      <c r="AA595" s="80"/>
      <c r="AB595" s="80"/>
      <c r="AC595" s="80"/>
      <c r="AD595" s="82"/>
      <c r="AE595" s="80"/>
      <c r="AF595" s="76"/>
      <c r="AG595" s="76"/>
      <c r="AH595" s="85"/>
      <c r="AI595" s="76"/>
      <c r="AJ595" s="76"/>
      <c r="AK595" s="82"/>
      <c r="AL595" s="82"/>
      <c r="AM595" s="80"/>
    </row>
    <row r="596" spans="1:39" ht="14.25" customHeight="1" x14ac:dyDescent="0.3">
      <c r="A596" s="76"/>
      <c r="B596" s="76"/>
      <c r="C596" s="76"/>
      <c r="D596" s="77"/>
      <c r="E596" s="69" t="str">
        <f t="shared" ca="1" si="9"/>
        <v/>
      </c>
      <c r="F596" s="82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76"/>
      <c r="U596" s="80"/>
      <c r="V596" s="80"/>
      <c r="W596" s="80"/>
      <c r="X596" s="80"/>
      <c r="Y596" s="80"/>
      <c r="Z596" s="80"/>
      <c r="AA596" s="80"/>
      <c r="AB596" s="80"/>
      <c r="AC596" s="80"/>
      <c r="AD596" s="82"/>
      <c r="AE596" s="80"/>
      <c r="AF596" s="76"/>
      <c r="AG596" s="76"/>
      <c r="AH596" s="85"/>
      <c r="AI596" s="76"/>
      <c r="AJ596" s="76"/>
      <c r="AK596" s="82"/>
      <c r="AL596" s="82"/>
      <c r="AM596" s="80"/>
    </row>
    <row r="597" spans="1:39" ht="14.25" customHeight="1" x14ac:dyDescent="0.3">
      <c r="A597" s="76"/>
      <c r="B597" s="76"/>
      <c r="C597" s="76"/>
      <c r="D597" s="77"/>
      <c r="E597" s="69" t="str">
        <f t="shared" ca="1" si="9"/>
        <v/>
      </c>
      <c r="F597" s="82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76"/>
      <c r="U597" s="80"/>
      <c r="V597" s="80"/>
      <c r="W597" s="80"/>
      <c r="X597" s="80"/>
      <c r="Y597" s="80"/>
      <c r="Z597" s="80"/>
      <c r="AA597" s="80"/>
      <c r="AB597" s="80"/>
      <c r="AC597" s="80"/>
      <c r="AD597" s="82"/>
      <c r="AE597" s="80"/>
      <c r="AF597" s="76"/>
      <c r="AG597" s="76"/>
      <c r="AH597" s="85"/>
      <c r="AI597" s="76"/>
      <c r="AJ597" s="76"/>
      <c r="AK597" s="82"/>
      <c r="AL597" s="82"/>
      <c r="AM597" s="80"/>
    </row>
    <row r="598" spans="1:39" ht="14.25" customHeight="1" x14ac:dyDescent="0.3">
      <c r="A598" s="76"/>
      <c r="B598" s="76"/>
      <c r="C598" s="76"/>
      <c r="D598" s="77"/>
      <c r="E598" s="69" t="str">
        <f t="shared" ca="1" si="9"/>
        <v/>
      </c>
      <c r="F598" s="82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76"/>
      <c r="U598" s="80"/>
      <c r="V598" s="80"/>
      <c r="W598" s="80"/>
      <c r="X598" s="80"/>
      <c r="Y598" s="80"/>
      <c r="Z598" s="80"/>
      <c r="AA598" s="80"/>
      <c r="AB598" s="80"/>
      <c r="AC598" s="80"/>
      <c r="AD598" s="82"/>
      <c r="AE598" s="80"/>
      <c r="AF598" s="76"/>
      <c r="AG598" s="76"/>
      <c r="AH598" s="85"/>
      <c r="AI598" s="76"/>
      <c r="AJ598" s="76"/>
      <c r="AK598" s="82"/>
      <c r="AL598" s="82"/>
      <c r="AM598" s="80"/>
    </row>
    <row r="599" spans="1:39" ht="14.25" customHeight="1" x14ac:dyDescent="0.3">
      <c r="A599" s="76"/>
      <c r="B599" s="76"/>
      <c r="C599" s="76"/>
      <c r="D599" s="77"/>
      <c r="E599" s="69" t="str">
        <f t="shared" ca="1" si="9"/>
        <v/>
      </c>
      <c r="F599" s="82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76"/>
      <c r="U599" s="80"/>
      <c r="V599" s="80"/>
      <c r="W599" s="80"/>
      <c r="X599" s="80"/>
      <c r="Y599" s="80"/>
      <c r="Z599" s="80"/>
      <c r="AA599" s="80"/>
      <c r="AB599" s="80"/>
      <c r="AC599" s="80"/>
      <c r="AD599" s="82"/>
      <c r="AE599" s="80"/>
      <c r="AF599" s="76"/>
      <c r="AG599" s="76"/>
      <c r="AH599" s="85"/>
      <c r="AI599" s="76"/>
      <c r="AJ599" s="76"/>
      <c r="AK599" s="82"/>
      <c r="AL599" s="82"/>
      <c r="AM599" s="80"/>
    </row>
    <row r="600" spans="1:39" ht="14.25" customHeight="1" x14ac:dyDescent="0.3">
      <c r="A600" s="76"/>
      <c r="B600" s="76"/>
      <c r="C600" s="76"/>
      <c r="D600" s="77"/>
      <c r="E600" s="69" t="str">
        <f t="shared" ca="1" si="9"/>
        <v/>
      </c>
      <c r="F600" s="82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76"/>
      <c r="U600" s="80"/>
      <c r="V600" s="80"/>
      <c r="W600" s="80"/>
      <c r="X600" s="80"/>
      <c r="Y600" s="80"/>
      <c r="Z600" s="80"/>
      <c r="AA600" s="80"/>
      <c r="AB600" s="80"/>
      <c r="AC600" s="80"/>
      <c r="AD600" s="82"/>
      <c r="AE600" s="80"/>
      <c r="AF600" s="76"/>
      <c r="AG600" s="76"/>
      <c r="AH600" s="85"/>
      <c r="AI600" s="76"/>
      <c r="AJ600" s="76"/>
      <c r="AK600" s="82"/>
      <c r="AL600" s="82"/>
      <c r="AM600" s="80"/>
    </row>
    <row r="601" spans="1:39" ht="14.25" customHeight="1" x14ac:dyDescent="0.3">
      <c r="A601" s="76"/>
      <c r="B601" s="76"/>
      <c r="C601" s="76"/>
      <c r="D601" s="77"/>
      <c r="E601" s="69" t="str">
        <f t="shared" ca="1" si="9"/>
        <v/>
      </c>
      <c r="F601" s="82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76"/>
      <c r="U601" s="80"/>
      <c r="V601" s="80"/>
      <c r="W601" s="80"/>
      <c r="X601" s="80"/>
      <c r="Y601" s="80"/>
      <c r="Z601" s="80"/>
      <c r="AA601" s="80"/>
      <c r="AB601" s="80"/>
      <c r="AC601" s="80"/>
      <c r="AD601" s="82"/>
      <c r="AE601" s="80"/>
      <c r="AF601" s="76"/>
      <c r="AG601" s="76"/>
      <c r="AH601" s="85"/>
      <c r="AI601" s="76"/>
      <c r="AJ601" s="76"/>
      <c r="AK601" s="82"/>
      <c r="AL601" s="82"/>
      <c r="AM601" s="80"/>
    </row>
    <row r="602" spans="1:39" ht="14.25" customHeight="1" x14ac:dyDescent="0.3">
      <c r="A602" s="76"/>
      <c r="B602" s="76"/>
      <c r="C602" s="76"/>
      <c r="D602" s="77"/>
      <c r="E602" s="69" t="str">
        <f t="shared" ca="1" si="9"/>
        <v/>
      </c>
      <c r="F602" s="82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76"/>
      <c r="U602" s="80"/>
      <c r="V602" s="80"/>
      <c r="W602" s="80"/>
      <c r="X602" s="80"/>
      <c r="Y602" s="80"/>
      <c r="Z602" s="80"/>
      <c r="AA602" s="80"/>
      <c r="AB602" s="80"/>
      <c r="AC602" s="80"/>
      <c r="AD602" s="82"/>
      <c r="AE602" s="80"/>
      <c r="AF602" s="76"/>
      <c r="AG602" s="76"/>
      <c r="AH602" s="85"/>
      <c r="AI602" s="76"/>
      <c r="AJ602" s="76"/>
      <c r="AK602" s="82"/>
      <c r="AL602" s="82"/>
      <c r="AM602" s="80"/>
    </row>
    <row r="603" spans="1:39" ht="14.25" customHeight="1" x14ac:dyDescent="0.3">
      <c r="A603" s="76"/>
      <c r="B603" s="76"/>
      <c r="C603" s="76"/>
      <c r="D603" s="77"/>
      <c r="E603" s="69" t="str">
        <f t="shared" ca="1" si="9"/>
        <v/>
      </c>
      <c r="F603" s="82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76"/>
      <c r="U603" s="80"/>
      <c r="V603" s="80"/>
      <c r="W603" s="80"/>
      <c r="X603" s="80"/>
      <c r="Y603" s="80"/>
      <c r="Z603" s="80"/>
      <c r="AA603" s="80"/>
      <c r="AB603" s="80"/>
      <c r="AC603" s="80"/>
      <c r="AD603" s="82"/>
      <c r="AE603" s="80"/>
      <c r="AF603" s="76"/>
      <c r="AG603" s="76"/>
      <c r="AH603" s="85"/>
      <c r="AI603" s="76"/>
      <c r="AJ603" s="76"/>
      <c r="AK603" s="82"/>
      <c r="AL603" s="82"/>
      <c r="AM603" s="80"/>
    </row>
    <row r="604" spans="1:39" ht="14.25" customHeight="1" x14ac:dyDescent="0.3">
      <c r="A604" s="76"/>
      <c r="B604" s="76"/>
      <c r="C604" s="76"/>
      <c r="D604" s="77"/>
      <c r="E604" s="69" t="str">
        <f t="shared" ca="1" si="9"/>
        <v/>
      </c>
      <c r="F604" s="82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76"/>
      <c r="U604" s="80"/>
      <c r="V604" s="80"/>
      <c r="W604" s="80"/>
      <c r="X604" s="80"/>
      <c r="Y604" s="80"/>
      <c r="Z604" s="80"/>
      <c r="AA604" s="80"/>
      <c r="AB604" s="80"/>
      <c r="AC604" s="80"/>
      <c r="AD604" s="82"/>
      <c r="AE604" s="80"/>
      <c r="AF604" s="76"/>
      <c r="AG604" s="76"/>
      <c r="AH604" s="85"/>
      <c r="AI604" s="76"/>
      <c r="AJ604" s="76"/>
      <c r="AK604" s="82"/>
      <c r="AL604" s="82"/>
      <c r="AM604" s="80"/>
    </row>
    <row r="605" spans="1:39" ht="14.25" customHeight="1" x14ac:dyDescent="0.3">
      <c r="A605" s="76"/>
      <c r="B605" s="76"/>
      <c r="C605" s="76"/>
      <c r="D605" s="77"/>
      <c r="E605" s="69" t="str">
        <f t="shared" ca="1" si="9"/>
        <v/>
      </c>
      <c r="F605" s="82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76"/>
      <c r="U605" s="80"/>
      <c r="V605" s="80"/>
      <c r="W605" s="80"/>
      <c r="X605" s="80"/>
      <c r="Y605" s="80"/>
      <c r="Z605" s="80"/>
      <c r="AA605" s="80"/>
      <c r="AB605" s="80"/>
      <c r="AC605" s="80"/>
      <c r="AD605" s="82"/>
      <c r="AE605" s="80"/>
      <c r="AF605" s="76"/>
      <c r="AG605" s="76"/>
      <c r="AH605" s="85"/>
      <c r="AI605" s="76"/>
      <c r="AJ605" s="76"/>
      <c r="AK605" s="82"/>
      <c r="AL605" s="82"/>
      <c r="AM605" s="80"/>
    </row>
    <row r="606" spans="1:39" ht="14.25" customHeight="1" x14ac:dyDescent="0.3">
      <c r="A606" s="76"/>
      <c r="B606" s="76"/>
      <c r="C606" s="76"/>
      <c r="D606" s="77"/>
      <c r="E606" s="69" t="str">
        <f t="shared" ca="1" si="9"/>
        <v/>
      </c>
      <c r="F606" s="82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76"/>
      <c r="U606" s="80"/>
      <c r="V606" s="80"/>
      <c r="W606" s="80"/>
      <c r="X606" s="80"/>
      <c r="Y606" s="80"/>
      <c r="Z606" s="80"/>
      <c r="AA606" s="80"/>
      <c r="AB606" s="80"/>
      <c r="AC606" s="80"/>
      <c r="AD606" s="82"/>
      <c r="AE606" s="80"/>
      <c r="AF606" s="76"/>
      <c r="AG606" s="76"/>
      <c r="AH606" s="85"/>
      <c r="AI606" s="76"/>
      <c r="AJ606" s="76"/>
      <c r="AK606" s="82"/>
      <c r="AL606" s="82"/>
      <c r="AM606" s="80"/>
    </row>
    <row r="607" spans="1:39" ht="14.25" customHeight="1" x14ac:dyDescent="0.3">
      <c r="A607" s="76"/>
      <c r="B607" s="76"/>
      <c r="C607" s="76"/>
      <c r="D607" s="77"/>
      <c r="E607" s="69" t="str">
        <f t="shared" ca="1" si="9"/>
        <v/>
      </c>
      <c r="F607" s="82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76"/>
      <c r="U607" s="80"/>
      <c r="V607" s="80"/>
      <c r="W607" s="80"/>
      <c r="X607" s="80"/>
      <c r="Y607" s="80"/>
      <c r="Z607" s="80"/>
      <c r="AA607" s="80"/>
      <c r="AB607" s="80"/>
      <c r="AC607" s="80"/>
      <c r="AD607" s="82"/>
      <c r="AE607" s="80"/>
      <c r="AF607" s="76"/>
      <c r="AG607" s="76"/>
      <c r="AH607" s="85"/>
      <c r="AI607" s="76"/>
      <c r="AJ607" s="76"/>
      <c r="AK607" s="82"/>
      <c r="AL607" s="82"/>
      <c r="AM607" s="80"/>
    </row>
    <row r="608" spans="1:39" ht="14.25" customHeight="1" x14ac:dyDescent="0.3">
      <c r="A608" s="76"/>
      <c r="B608" s="76"/>
      <c r="C608" s="76"/>
      <c r="D608" s="77"/>
      <c r="E608" s="69" t="str">
        <f t="shared" ca="1" si="9"/>
        <v/>
      </c>
      <c r="F608" s="82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76"/>
      <c r="U608" s="80"/>
      <c r="V608" s="80"/>
      <c r="W608" s="80"/>
      <c r="X608" s="80"/>
      <c r="Y608" s="80"/>
      <c r="Z608" s="80"/>
      <c r="AA608" s="80"/>
      <c r="AB608" s="80"/>
      <c r="AC608" s="80"/>
      <c r="AD608" s="82"/>
      <c r="AE608" s="80"/>
      <c r="AF608" s="76"/>
      <c r="AG608" s="76"/>
      <c r="AH608" s="85"/>
      <c r="AI608" s="76"/>
      <c r="AJ608" s="76"/>
      <c r="AK608" s="82"/>
      <c r="AL608" s="82"/>
      <c r="AM608" s="80"/>
    </row>
    <row r="609" spans="1:39" ht="14.25" customHeight="1" x14ac:dyDescent="0.3">
      <c r="A609" s="76"/>
      <c r="B609" s="76"/>
      <c r="C609" s="76"/>
      <c r="D609" s="77"/>
      <c r="E609" s="69" t="str">
        <f t="shared" ca="1" si="9"/>
        <v/>
      </c>
      <c r="F609" s="82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76"/>
      <c r="U609" s="80"/>
      <c r="V609" s="80"/>
      <c r="W609" s="80"/>
      <c r="X609" s="80"/>
      <c r="Y609" s="80"/>
      <c r="Z609" s="80"/>
      <c r="AA609" s="80"/>
      <c r="AB609" s="80"/>
      <c r="AC609" s="80"/>
      <c r="AD609" s="82"/>
      <c r="AE609" s="80"/>
      <c r="AF609" s="76"/>
      <c r="AG609" s="76"/>
      <c r="AH609" s="85"/>
      <c r="AI609" s="76"/>
      <c r="AJ609" s="76"/>
      <c r="AK609" s="82"/>
      <c r="AL609" s="82"/>
      <c r="AM609" s="80"/>
    </row>
    <row r="610" spans="1:39" ht="14.25" customHeight="1" x14ac:dyDescent="0.3">
      <c r="A610" s="76"/>
      <c r="B610" s="76"/>
      <c r="C610" s="76"/>
      <c r="D610" s="77"/>
      <c r="E610" s="69" t="str">
        <f t="shared" ca="1" si="9"/>
        <v/>
      </c>
      <c r="F610" s="82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76"/>
      <c r="U610" s="80"/>
      <c r="V610" s="80"/>
      <c r="W610" s="80"/>
      <c r="X610" s="80"/>
      <c r="Y610" s="80"/>
      <c r="Z610" s="80"/>
      <c r="AA610" s="80"/>
      <c r="AB610" s="80"/>
      <c r="AC610" s="80"/>
      <c r="AD610" s="82"/>
      <c r="AE610" s="80"/>
      <c r="AF610" s="76"/>
      <c r="AG610" s="76"/>
      <c r="AH610" s="85"/>
      <c r="AI610" s="76"/>
      <c r="AJ610" s="76"/>
      <c r="AK610" s="82"/>
      <c r="AL610" s="82"/>
      <c r="AM610" s="80"/>
    </row>
    <row r="611" spans="1:39" ht="14.25" customHeight="1" x14ac:dyDescent="0.3">
      <c r="A611" s="76"/>
      <c r="B611" s="76"/>
      <c r="C611" s="76"/>
      <c r="D611" s="77"/>
      <c r="E611" s="69" t="str">
        <f t="shared" ca="1" si="9"/>
        <v/>
      </c>
      <c r="F611" s="82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76"/>
      <c r="U611" s="80"/>
      <c r="V611" s="80"/>
      <c r="W611" s="80"/>
      <c r="X611" s="80"/>
      <c r="Y611" s="80"/>
      <c r="Z611" s="80"/>
      <c r="AA611" s="80"/>
      <c r="AB611" s="80"/>
      <c r="AC611" s="80"/>
      <c r="AD611" s="82"/>
      <c r="AE611" s="80"/>
      <c r="AF611" s="76"/>
      <c r="AG611" s="76"/>
      <c r="AH611" s="85"/>
      <c r="AI611" s="76"/>
      <c r="AJ611" s="76"/>
      <c r="AK611" s="82"/>
      <c r="AL611" s="82"/>
      <c r="AM611" s="80"/>
    </row>
    <row r="612" spans="1:39" ht="14.25" customHeight="1" x14ac:dyDescent="0.3">
      <c r="A612" s="76"/>
      <c r="B612" s="76"/>
      <c r="C612" s="76"/>
      <c r="D612" s="77"/>
      <c r="E612" s="69" t="str">
        <f t="shared" ca="1" si="9"/>
        <v/>
      </c>
      <c r="F612" s="82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76"/>
      <c r="U612" s="80"/>
      <c r="V612" s="80"/>
      <c r="W612" s="80"/>
      <c r="X612" s="80"/>
      <c r="Y612" s="80"/>
      <c r="Z612" s="80"/>
      <c r="AA612" s="80"/>
      <c r="AB612" s="80"/>
      <c r="AC612" s="80"/>
      <c r="AD612" s="82"/>
      <c r="AE612" s="80"/>
      <c r="AF612" s="76"/>
      <c r="AG612" s="76"/>
      <c r="AH612" s="85"/>
      <c r="AI612" s="76"/>
      <c r="AJ612" s="76"/>
      <c r="AK612" s="82"/>
      <c r="AL612" s="82"/>
      <c r="AM612" s="80"/>
    </row>
    <row r="613" spans="1:39" ht="14.25" customHeight="1" x14ac:dyDescent="0.3">
      <c r="A613" s="76"/>
      <c r="B613" s="76"/>
      <c r="C613" s="76"/>
      <c r="D613" s="77"/>
      <c r="E613" s="69" t="str">
        <f t="shared" ca="1" si="9"/>
        <v/>
      </c>
      <c r="F613" s="82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76"/>
      <c r="U613" s="80"/>
      <c r="V613" s="80"/>
      <c r="W613" s="80"/>
      <c r="X613" s="80"/>
      <c r="Y613" s="80"/>
      <c r="Z613" s="80"/>
      <c r="AA613" s="80"/>
      <c r="AB613" s="80"/>
      <c r="AC613" s="80"/>
      <c r="AD613" s="82"/>
      <c r="AE613" s="80"/>
      <c r="AF613" s="76"/>
      <c r="AG613" s="76"/>
      <c r="AH613" s="85"/>
      <c r="AI613" s="76"/>
      <c r="AJ613" s="76"/>
      <c r="AK613" s="82"/>
      <c r="AL613" s="82"/>
      <c r="AM613" s="80"/>
    </row>
    <row r="614" spans="1:39" ht="14.25" customHeight="1" x14ac:dyDescent="0.3">
      <c r="A614" s="76"/>
      <c r="B614" s="76"/>
      <c r="C614" s="76"/>
      <c r="D614" s="77"/>
      <c r="E614" s="69" t="str">
        <f t="shared" ca="1" si="9"/>
        <v/>
      </c>
      <c r="F614" s="82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76"/>
      <c r="U614" s="80"/>
      <c r="V614" s="80"/>
      <c r="W614" s="80"/>
      <c r="X614" s="80"/>
      <c r="Y614" s="80"/>
      <c r="Z614" s="80"/>
      <c r="AA614" s="80"/>
      <c r="AB614" s="80"/>
      <c r="AC614" s="80"/>
      <c r="AD614" s="82"/>
      <c r="AE614" s="80"/>
      <c r="AF614" s="76"/>
      <c r="AG614" s="76"/>
      <c r="AH614" s="85"/>
      <c r="AI614" s="76"/>
      <c r="AJ614" s="76"/>
      <c r="AK614" s="82"/>
      <c r="AL614" s="82"/>
      <c r="AM614" s="80"/>
    </row>
    <row r="615" spans="1:39" ht="14.25" customHeight="1" x14ac:dyDescent="0.3">
      <c r="A615" s="76"/>
      <c r="B615" s="76"/>
      <c r="C615" s="76"/>
      <c r="D615" s="77"/>
      <c r="E615" s="69" t="str">
        <f t="shared" ca="1" si="9"/>
        <v/>
      </c>
      <c r="F615" s="82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76"/>
      <c r="U615" s="80"/>
      <c r="V615" s="80"/>
      <c r="W615" s="80"/>
      <c r="X615" s="80"/>
      <c r="Y615" s="80"/>
      <c r="Z615" s="80"/>
      <c r="AA615" s="80"/>
      <c r="AB615" s="80"/>
      <c r="AC615" s="80"/>
      <c r="AD615" s="82"/>
      <c r="AE615" s="80"/>
      <c r="AF615" s="76"/>
      <c r="AG615" s="76"/>
      <c r="AH615" s="85"/>
      <c r="AI615" s="76"/>
      <c r="AJ615" s="76"/>
      <c r="AK615" s="82"/>
      <c r="AL615" s="82"/>
      <c r="AM615" s="80"/>
    </row>
    <row r="616" spans="1:39" ht="14.25" customHeight="1" x14ac:dyDescent="0.3">
      <c r="A616" s="76"/>
      <c r="B616" s="76"/>
      <c r="C616" s="76"/>
      <c r="D616" s="77"/>
      <c r="E616" s="69" t="str">
        <f t="shared" ca="1" si="9"/>
        <v/>
      </c>
      <c r="F616" s="82"/>
      <c r="G616" s="80"/>
      <c r="H616" s="80"/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76"/>
      <c r="U616" s="80"/>
      <c r="V616" s="80"/>
      <c r="W616" s="80"/>
      <c r="X616" s="80"/>
      <c r="Y616" s="80"/>
      <c r="Z616" s="80"/>
      <c r="AA616" s="80"/>
      <c r="AB616" s="80"/>
      <c r="AC616" s="80"/>
      <c r="AD616" s="82"/>
      <c r="AE616" s="80"/>
      <c r="AF616" s="76"/>
      <c r="AG616" s="76"/>
      <c r="AH616" s="85"/>
      <c r="AI616" s="76"/>
      <c r="AJ616" s="76"/>
      <c r="AK616" s="82"/>
      <c r="AL616" s="82"/>
      <c r="AM616" s="80"/>
    </row>
    <row r="617" spans="1:39" ht="14.25" customHeight="1" x14ac:dyDescent="0.3">
      <c r="A617" s="76"/>
      <c r="B617" s="76"/>
      <c r="C617" s="76"/>
      <c r="D617" s="77"/>
      <c r="E617" s="69" t="str">
        <f t="shared" ca="1" si="9"/>
        <v/>
      </c>
      <c r="F617" s="82"/>
      <c r="G617" s="80"/>
      <c r="H617" s="80"/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76"/>
      <c r="U617" s="80"/>
      <c r="V617" s="80"/>
      <c r="W617" s="80"/>
      <c r="X617" s="80"/>
      <c r="Y617" s="80"/>
      <c r="Z617" s="80"/>
      <c r="AA617" s="80"/>
      <c r="AB617" s="80"/>
      <c r="AC617" s="80"/>
      <c r="AD617" s="82"/>
      <c r="AE617" s="80"/>
      <c r="AF617" s="76"/>
      <c r="AG617" s="76"/>
      <c r="AH617" s="85"/>
      <c r="AI617" s="76"/>
      <c r="AJ617" s="76"/>
      <c r="AK617" s="82"/>
      <c r="AL617" s="82"/>
      <c r="AM617" s="80"/>
    </row>
    <row r="618" spans="1:39" ht="14.25" customHeight="1" x14ac:dyDescent="0.3">
      <c r="A618" s="76"/>
      <c r="B618" s="76"/>
      <c r="C618" s="76"/>
      <c r="D618" s="77"/>
      <c r="E618" s="69" t="str">
        <f t="shared" ca="1" si="9"/>
        <v/>
      </c>
      <c r="F618" s="82"/>
      <c r="G618" s="80"/>
      <c r="H618" s="80"/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76"/>
      <c r="U618" s="80"/>
      <c r="V618" s="80"/>
      <c r="W618" s="80"/>
      <c r="X618" s="80"/>
      <c r="Y618" s="80"/>
      <c r="Z618" s="80"/>
      <c r="AA618" s="80"/>
      <c r="AB618" s="80"/>
      <c r="AC618" s="80"/>
      <c r="AD618" s="82"/>
      <c r="AE618" s="80"/>
      <c r="AF618" s="76"/>
      <c r="AG618" s="76"/>
      <c r="AH618" s="85"/>
      <c r="AI618" s="76"/>
      <c r="AJ618" s="76"/>
      <c r="AK618" s="82"/>
      <c r="AL618" s="82"/>
      <c r="AM618" s="80"/>
    </row>
    <row r="619" spans="1:39" ht="14.25" customHeight="1" x14ac:dyDescent="0.3">
      <c r="A619" s="76"/>
      <c r="B619" s="76"/>
      <c r="C619" s="76"/>
      <c r="D619" s="77"/>
      <c r="E619" s="69" t="str">
        <f t="shared" ca="1" si="9"/>
        <v/>
      </c>
      <c r="F619" s="82"/>
      <c r="G619" s="80"/>
      <c r="H619" s="80"/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76"/>
      <c r="U619" s="80"/>
      <c r="V619" s="80"/>
      <c r="W619" s="80"/>
      <c r="X619" s="80"/>
      <c r="Y619" s="80"/>
      <c r="Z619" s="80"/>
      <c r="AA619" s="80"/>
      <c r="AB619" s="80"/>
      <c r="AC619" s="80"/>
      <c r="AD619" s="82"/>
      <c r="AE619" s="80"/>
      <c r="AF619" s="76"/>
      <c r="AG619" s="76"/>
      <c r="AH619" s="85"/>
      <c r="AI619" s="76"/>
      <c r="AJ619" s="76"/>
      <c r="AK619" s="82"/>
      <c r="AL619" s="82"/>
      <c r="AM619" s="80"/>
    </row>
    <row r="620" spans="1:39" ht="14.25" customHeight="1" x14ac:dyDescent="0.3">
      <c r="A620" s="76"/>
      <c r="B620" s="76"/>
      <c r="C620" s="76"/>
      <c r="D620" s="77"/>
      <c r="E620" s="69" t="str">
        <f t="shared" ca="1" si="9"/>
        <v/>
      </c>
      <c r="F620" s="82"/>
      <c r="G620" s="80"/>
      <c r="H620" s="80"/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76"/>
      <c r="U620" s="80"/>
      <c r="V620" s="80"/>
      <c r="W620" s="80"/>
      <c r="X620" s="80"/>
      <c r="Y620" s="80"/>
      <c r="Z620" s="80"/>
      <c r="AA620" s="80"/>
      <c r="AB620" s="80"/>
      <c r="AC620" s="80"/>
      <c r="AD620" s="82"/>
      <c r="AE620" s="80"/>
      <c r="AF620" s="76"/>
      <c r="AG620" s="76"/>
      <c r="AH620" s="85"/>
      <c r="AI620" s="76"/>
      <c r="AJ620" s="76"/>
      <c r="AK620" s="82"/>
      <c r="AL620" s="82"/>
      <c r="AM620" s="80"/>
    </row>
    <row r="621" spans="1:39" ht="14.25" customHeight="1" x14ac:dyDescent="0.3">
      <c r="A621" s="76"/>
      <c r="B621" s="76"/>
      <c r="C621" s="76"/>
      <c r="D621" s="77"/>
      <c r="E621" s="69" t="str">
        <f t="shared" ca="1" si="9"/>
        <v/>
      </c>
      <c r="F621" s="82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76"/>
      <c r="U621" s="80"/>
      <c r="V621" s="80"/>
      <c r="W621" s="80"/>
      <c r="X621" s="80"/>
      <c r="Y621" s="80"/>
      <c r="Z621" s="80"/>
      <c r="AA621" s="80"/>
      <c r="AB621" s="80"/>
      <c r="AC621" s="80"/>
      <c r="AD621" s="82"/>
      <c r="AE621" s="80"/>
      <c r="AF621" s="76"/>
      <c r="AG621" s="76"/>
      <c r="AH621" s="85"/>
      <c r="AI621" s="76"/>
      <c r="AJ621" s="76"/>
      <c r="AK621" s="82"/>
      <c r="AL621" s="82"/>
      <c r="AM621" s="80"/>
    </row>
    <row r="622" spans="1:39" ht="14.25" customHeight="1" x14ac:dyDescent="0.3">
      <c r="A622" s="76"/>
      <c r="B622" s="76"/>
      <c r="C622" s="76"/>
      <c r="D622" s="77"/>
      <c r="E622" s="69" t="str">
        <f t="shared" ca="1" si="9"/>
        <v/>
      </c>
      <c r="F622" s="82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76"/>
      <c r="U622" s="80"/>
      <c r="V622" s="80"/>
      <c r="W622" s="80"/>
      <c r="X622" s="80"/>
      <c r="Y622" s="80"/>
      <c r="Z622" s="80"/>
      <c r="AA622" s="80"/>
      <c r="AB622" s="80"/>
      <c r="AC622" s="80"/>
      <c r="AD622" s="82"/>
      <c r="AE622" s="80"/>
      <c r="AF622" s="76"/>
      <c r="AG622" s="76"/>
      <c r="AH622" s="85"/>
      <c r="AI622" s="76"/>
      <c r="AJ622" s="76"/>
      <c r="AK622" s="82"/>
      <c r="AL622" s="82"/>
      <c r="AM622" s="80"/>
    </row>
    <row r="623" spans="1:39" ht="14.25" customHeight="1" x14ac:dyDescent="0.3">
      <c r="A623" s="76"/>
      <c r="B623" s="76"/>
      <c r="C623" s="76"/>
      <c r="D623" s="77"/>
      <c r="E623" s="69" t="str">
        <f t="shared" ca="1" si="9"/>
        <v/>
      </c>
      <c r="F623" s="82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76"/>
      <c r="U623" s="80"/>
      <c r="V623" s="80"/>
      <c r="W623" s="80"/>
      <c r="X623" s="80"/>
      <c r="Y623" s="80"/>
      <c r="Z623" s="80"/>
      <c r="AA623" s="80"/>
      <c r="AB623" s="80"/>
      <c r="AC623" s="80"/>
      <c r="AD623" s="82"/>
      <c r="AE623" s="80"/>
      <c r="AF623" s="76"/>
      <c r="AG623" s="76"/>
      <c r="AH623" s="85"/>
      <c r="AI623" s="76"/>
      <c r="AJ623" s="76"/>
      <c r="AK623" s="82"/>
      <c r="AL623" s="82"/>
      <c r="AM623" s="80"/>
    </row>
    <row r="624" spans="1:39" ht="14.25" customHeight="1" x14ac:dyDescent="0.3">
      <c r="A624" s="76"/>
      <c r="B624" s="76"/>
      <c r="C624" s="76"/>
      <c r="D624" s="77"/>
      <c r="E624" s="69" t="str">
        <f t="shared" ca="1" si="9"/>
        <v/>
      </c>
      <c r="F624" s="82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76"/>
      <c r="U624" s="80"/>
      <c r="V624" s="80"/>
      <c r="W624" s="80"/>
      <c r="X624" s="80"/>
      <c r="Y624" s="80"/>
      <c r="Z624" s="80"/>
      <c r="AA624" s="80"/>
      <c r="AB624" s="80"/>
      <c r="AC624" s="80"/>
      <c r="AD624" s="82"/>
      <c r="AE624" s="80"/>
      <c r="AF624" s="76"/>
      <c r="AG624" s="76"/>
      <c r="AH624" s="85"/>
      <c r="AI624" s="76"/>
      <c r="AJ624" s="76"/>
      <c r="AK624" s="82"/>
      <c r="AL624" s="82"/>
      <c r="AM624" s="80"/>
    </row>
    <row r="625" spans="1:39" ht="14.25" customHeight="1" x14ac:dyDescent="0.3">
      <c r="A625" s="76"/>
      <c r="B625" s="76"/>
      <c r="C625" s="76"/>
      <c r="D625" s="77"/>
      <c r="E625" s="69" t="str">
        <f t="shared" ca="1" si="9"/>
        <v/>
      </c>
      <c r="F625" s="82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76"/>
      <c r="U625" s="80"/>
      <c r="V625" s="80"/>
      <c r="W625" s="80"/>
      <c r="X625" s="80"/>
      <c r="Y625" s="80"/>
      <c r="Z625" s="80"/>
      <c r="AA625" s="80"/>
      <c r="AB625" s="80"/>
      <c r="AC625" s="80"/>
      <c r="AD625" s="82"/>
      <c r="AE625" s="80"/>
      <c r="AF625" s="76"/>
      <c r="AG625" s="76"/>
      <c r="AH625" s="85"/>
      <c r="AI625" s="76"/>
      <c r="AJ625" s="76"/>
      <c r="AK625" s="82"/>
      <c r="AL625" s="82"/>
      <c r="AM625" s="80"/>
    </row>
    <row r="626" spans="1:39" ht="14.25" customHeight="1" x14ac:dyDescent="0.3">
      <c r="A626" s="76"/>
      <c r="B626" s="76"/>
      <c r="C626" s="76"/>
      <c r="D626" s="77"/>
      <c r="E626" s="69" t="str">
        <f t="shared" ca="1" si="9"/>
        <v/>
      </c>
      <c r="F626" s="82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76"/>
      <c r="U626" s="80"/>
      <c r="V626" s="80"/>
      <c r="W626" s="80"/>
      <c r="X626" s="80"/>
      <c r="Y626" s="80"/>
      <c r="Z626" s="80"/>
      <c r="AA626" s="80"/>
      <c r="AB626" s="80"/>
      <c r="AC626" s="80"/>
      <c r="AD626" s="82"/>
      <c r="AE626" s="80"/>
      <c r="AF626" s="76"/>
      <c r="AG626" s="76"/>
      <c r="AH626" s="85"/>
      <c r="AI626" s="76"/>
      <c r="AJ626" s="76"/>
      <c r="AK626" s="82"/>
      <c r="AL626" s="82"/>
      <c r="AM626" s="80"/>
    </row>
    <row r="627" spans="1:39" ht="14.25" customHeight="1" x14ac:dyDescent="0.3">
      <c r="A627" s="76"/>
      <c r="B627" s="76"/>
      <c r="C627" s="76"/>
      <c r="D627" s="77"/>
      <c r="E627" s="69" t="str">
        <f t="shared" ca="1" si="9"/>
        <v/>
      </c>
      <c r="F627" s="82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76"/>
      <c r="U627" s="80"/>
      <c r="V627" s="80"/>
      <c r="W627" s="80"/>
      <c r="X627" s="80"/>
      <c r="Y627" s="80"/>
      <c r="Z627" s="80"/>
      <c r="AA627" s="80"/>
      <c r="AB627" s="80"/>
      <c r="AC627" s="80"/>
      <c r="AD627" s="82"/>
      <c r="AE627" s="80"/>
      <c r="AF627" s="76"/>
      <c r="AG627" s="76"/>
      <c r="AH627" s="85"/>
      <c r="AI627" s="76"/>
      <c r="AJ627" s="76"/>
      <c r="AK627" s="82"/>
      <c r="AL627" s="82"/>
      <c r="AM627" s="80"/>
    </row>
    <row r="628" spans="1:39" ht="14.25" customHeight="1" x14ac:dyDescent="0.3">
      <c r="A628" s="76"/>
      <c r="B628" s="76"/>
      <c r="C628" s="76"/>
      <c r="D628" s="77"/>
      <c r="E628" s="69" t="str">
        <f t="shared" ca="1" si="9"/>
        <v/>
      </c>
      <c r="F628" s="82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76"/>
      <c r="U628" s="80"/>
      <c r="V628" s="80"/>
      <c r="W628" s="80"/>
      <c r="X628" s="80"/>
      <c r="Y628" s="80"/>
      <c r="Z628" s="80"/>
      <c r="AA628" s="80"/>
      <c r="AB628" s="80"/>
      <c r="AC628" s="80"/>
      <c r="AD628" s="82"/>
      <c r="AE628" s="80"/>
      <c r="AF628" s="76"/>
      <c r="AG628" s="76"/>
      <c r="AH628" s="85"/>
      <c r="AI628" s="76"/>
      <c r="AJ628" s="76"/>
      <c r="AK628" s="82"/>
      <c r="AL628" s="82"/>
      <c r="AM628" s="80"/>
    </row>
    <row r="629" spans="1:39" ht="14.25" customHeight="1" x14ac:dyDescent="0.3">
      <c r="A629" s="76"/>
      <c r="B629" s="76"/>
      <c r="C629" s="76"/>
      <c r="D629" s="77"/>
      <c r="E629" s="69" t="str">
        <f t="shared" ca="1" si="9"/>
        <v/>
      </c>
      <c r="F629" s="82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76"/>
      <c r="U629" s="80"/>
      <c r="V629" s="80"/>
      <c r="W629" s="80"/>
      <c r="X629" s="80"/>
      <c r="Y629" s="80"/>
      <c r="Z629" s="80"/>
      <c r="AA629" s="80"/>
      <c r="AB629" s="80"/>
      <c r="AC629" s="80"/>
      <c r="AD629" s="82"/>
      <c r="AE629" s="80"/>
      <c r="AF629" s="76"/>
      <c r="AG629" s="76"/>
      <c r="AH629" s="85"/>
      <c r="AI629" s="76"/>
      <c r="AJ629" s="76"/>
      <c r="AK629" s="82"/>
      <c r="AL629" s="82"/>
      <c r="AM629" s="80"/>
    </row>
    <row r="630" spans="1:39" ht="14.25" customHeight="1" x14ac:dyDescent="0.3">
      <c r="A630" s="76"/>
      <c r="B630" s="76"/>
      <c r="C630" s="76"/>
      <c r="D630" s="77"/>
      <c r="E630" s="69" t="str">
        <f t="shared" ca="1" si="9"/>
        <v/>
      </c>
      <c r="F630" s="82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76"/>
      <c r="U630" s="80"/>
      <c r="V630" s="80"/>
      <c r="W630" s="80"/>
      <c r="X630" s="80"/>
      <c r="Y630" s="80"/>
      <c r="Z630" s="80"/>
      <c r="AA630" s="80"/>
      <c r="AB630" s="80"/>
      <c r="AC630" s="80"/>
      <c r="AD630" s="82"/>
      <c r="AE630" s="80"/>
      <c r="AF630" s="76"/>
      <c r="AG630" s="76"/>
      <c r="AH630" s="85"/>
      <c r="AI630" s="76"/>
      <c r="AJ630" s="76"/>
      <c r="AK630" s="82"/>
      <c r="AL630" s="82"/>
      <c r="AM630" s="80"/>
    </row>
    <row r="631" spans="1:39" ht="14.25" customHeight="1" x14ac:dyDescent="0.3">
      <c r="A631" s="76"/>
      <c r="B631" s="76"/>
      <c r="C631" s="76"/>
      <c r="D631" s="77"/>
      <c r="E631" s="69" t="str">
        <f t="shared" ca="1" si="9"/>
        <v/>
      </c>
      <c r="F631" s="82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76"/>
      <c r="U631" s="80"/>
      <c r="V631" s="80"/>
      <c r="W631" s="80"/>
      <c r="X631" s="80"/>
      <c r="Y631" s="80"/>
      <c r="Z631" s="80"/>
      <c r="AA631" s="80"/>
      <c r="AB631" s="80"/>
      <c r="AC631" s="80"/>
      <c r="AD631" s="82"/>
      <c r="AE631" s="80"/>
      <c r="AF631" s="76"/>
      <c r="AG631" s="76"/>
      <c r="AH631" s="85"/>
      <c r="AI631" s="76"/>
      <c r="AJ631" s="76"/>
      <c r="AK631" s="82"/>
      <c r="AL631" s="82"/>
      <c r="AM631" s="80"/>
    </row>
    <row r="632" spans="1:39" ht="14.25" customHeight="1" x14ac:dyDescent="0.3">
      <c r="A632" s="76"/>
      <c r="B632" s="76"/>
      <c r="C632" s="76"/>
      <c r="D632" s="77"/>
      <c r="E632" s="69" t="str">
        <f t="shared" ca="1" si="9"/>
        <v/>
      </c>
      <c r="F632" s="82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76"/>
      <c r="U632" s="80"/>
      <c r="V632" s="80"/>
      <c r="W632" s="80"/>
      <c r="X632" s="80"/>
      <c r="Y632" s="80"/>
      <c r="Z632" s="80"/>
      <c r="AA632" s="80"/>
      <c r="AB632" s="80"/>
      <c r="AC632" s="80"/>
      <c r="AD632" s="82"/>
      <c r="AE632" s="80"/>
      <c r="AF632" s="76"/>
      <c r="AG632" s="76"/>
      <c r="AH632" s="85"/>
      <c r="AI632" s="76"/>
      <c r="AJ632" s="76"/>
      <c r="AK632" s="82"/>
      <c r="AL632" s="82"/>
      <c r="AM632" s="80"/>
    </row>
    <row r="633" spans="1:39" ht="14.25" customHeight="1" x14ac:dyDescent="0.3">
      <c r="A633" s="76"/>
      <c r="B633" s="76"/>
      <c r="C633" s="76"/>
      <c r="D633" s="77"/>
      <c r="E633" s="69" t="str">
        <f t="shared" ca="1" si="9"/>
        <v/>
      </c>
      <c r="F633" s="82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76"/>
      <c r="U633" s="80"/>
      <c r="V633" s="80"/>
      <c r="W633" s="80"/>
      <c r="X633" s="80"/>
      <c r="Y633" s="80"/>
      <c r="Z633" s="80"/>
      <c r="AA633" s="80"/>
      <c r="AB633" s="80"/>
      <c r="AC633" s="80"/>
      <c r="AD633" s="82"/>
      <c r="AE633" s="80"/>
      <c r="AF633" s="76"/>
      <c r="AG633" s="76"/>
      <c r="AH633" s="85"/>
      <c r="AI633" s="76"/>
      <c r="AJ633" s="76"/>
      <c r="AK633" s="82"/>
      <c r="AL633" s="82"/>
      <c r="AM633" s="80"/>
    </row>
    <row r="634" spans="1:39" ht="14.25" customHeight="1" x14ac:dyDescent="0.3">
      <c r="A634" s="76"/>
      <c r="B634" s="76"/>
      <c r="C634" s="76"/>
      <c r="D634" s="77"/>
      <c r="E634" s="69" t="str">
        <f t="shared" ca="1" si="9"/>
        <v/>
      </c>
      <c r="F634" s="82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76"/>
      <c r="U634" s="80"/>
      <c r="V634" s="80"/>
      <c r="W634" s="80"/>
      <c r="X634" s="80"/>
      <c r="Y634" s="80"/>
      <c r="Z634" s="80"/>
      <c r="AA634" s="80"/>
      <c r="AB634" s="80"/>
      <c r="AC634" s="80"/>
      <c r="AD634" s="82"/>
      <c r="AE634" s="80"/>
      <c r="AF634" s="76"/>
      <c r="AG634" s="76"/>
      <c r="AH634" s="85"/>
      <c r="AI634" s="76"/>
      <c r="AJ634" s="76"/>
      <c r="AK634" s="82"/>
      <c r="AL634" s="82"/>
      <c r="AM634" s="80"/>
    </row>
    <row r="635" spans="1:39" ht="14.25" customHeight="1" x14ac:dyDescent="0.3">
      <c r="A635" s="76"/>
      <c r="B635" s="76"/>
      <c r="C635" s="76"/>
      <c r="D635" s="77"/>
      <c r="E635" s="69" t="str">
        <f t="shared" ca="1" si="9"/>
        <v/>
      </c>
      <c r="F635" s="82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76"/>
      <c r="U635" s="80"/>
      <c r="V635" s="80"/>
      <c r="W635" s="80"/>
      <c r="X635" s="80"/>
      <c r="Y635" s="80"/>
      <c r="Z635" s="80"/>
      <c r="AA635" s="80"/>
      <c r="AB635" s="80"/>
      <c r="AC635" s="80"/>
      <c r="AD635" s="82"/>
      <c r="AE635" s="80"/>
      <c r="AF635" s="76"/>
      <c r="AG635" s="76"/>
      <c r="AH635" s="85"/>
      <c r="AI635" s="76"/>
      <c r="AJ635" s="76"/>
      <c r="AK635" s="82"/>
      <c r="AL635" s="82"/>
      <c r="AM635" s="80"/>
    </row>
    <row r="636" spans="1:39" ht="14.25" customHeight="1" x14ac:dyDescent="0.3">
      <c r="A636" s="76"/>
      <c r="B636" s="76"/>
      <c r="C636" s="76"/>
      <c r="D636" s="77"/>
      <c r="E636" s="69" t="str">
        <f t="shared" ca="1" si="9"/>
        <v/>
      </c>
      <c r="F636" s="82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76"/>
      <c r="U636" s="80"/>
      <c r="V636" s="80"/>
      <c r="W636" s="80"/>
      <c r="X636" s="80"/>
      <c r="Y636" s="80"/>
      <c r="Z636" s="80"/>
      <c r="AA636" s="80"/>
      <c r="AB636" s="80"/>
      <c r="AC636" s="80"/>
      <c r="AD636" s="82"/>
      <c r="AE636" s="80"/>
      <c r="AF636" s="76"/>
      <c r="AG636" s="76"/>
      <c r="AH636" s="85"/>
      <c r="AI636" s="76"/>
      <c r="AJ636" s="76"/>
      <c r="AK636" s="82"/>
      <c r="AL636" s="82"/>
      <c r="AM636" s="80"/>
    </row>
    <row r="637" spans="1:39" ht="14.25" customHeight="1" x14ac:dyDescent="0.3">
      <c r="A637" s="76"/>
      <c r="B637" s="76"/>
      <c r="C637" s="76"/>
      <c r="D637" s="77"/>
      <c r="E637" s="69" t="str">
        <f t="shared" ca="1" si="9"/>
        <v/>
      </c>
      <c r="F637" s="82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76"/>
      <c r="U637" s="80"/>
      <c r="V637" s="80"/>
      <c r="W637" s="80"/>
      <c r="X637" s="80"/>
      <c r="Y637" s="80"/>
      <c r="Z637" s="80"/>
      <c r="AA637" s="80"/>
      <c r="AB637" s="80"/>
      <c r="AC637" s="80"/>
      <c r="AD637" s="82"/>
      <c r="AE637" s="80"/>
      <c r="AF637" s="76"/>
      <c r="AG637" s="76"/>
      <c r="AH637" s="85"/>
      <c r="AI637" s="76"/>
      <c r="AJ637" s="76"/>
      <c r="AK637" s="82"/>
      <c r="AL637" s="82"/>
      <c r="AM637" s="80"/>
    </row>
    <row r="638" spans="1:39" ht="14.25" customHeight="1" x14ac:dyDescent="0.3">
      <c r="A638" s="76"/>
      <c r="B638" s="76"/>
      <c r="C638" s="76"/>
      <c r="D638" s="77"/>
      <c r="E638" s="69" t="str">
        <f t="shared" ca="1" si="9"/>
        <v/>
      </c>
      <c r="F638" s="82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76"/>
      <c r="U638" s="80"/>
      <c r="V638" s="80"/>
      <c r="W638" s="80"/>
      <c r="X638" s="80"/>
      <c r="Y638" s="80"/>
      <c r="Z638" s="80"/>
      <c r="AA638" s="80"/>
      <c r="AB638" s="80"/>
      <c r="AC638" s="80"/>
      <c r="AD638" s="82"/>
      <c r="AE638" s="80"/>
      <c r="AF638" s="76"/>
      <c r="AG638" s="76"/>
      <c r="AH638" s="85"/>
      <c r="AI638" s="76"/>
      <c r="AJ638" s="76"/>
      <c r="AK638" s="82"/>
      <c r="AL638" s="82"/>
      <c r="AM638" s="80"/>
    </row>
    <row r="639" spans="1:39" ht="14.25" customHeight="1" x14ac:dyDescent="0.3">
      <c r="A639" s="76"/>
      <c r="B639" s="76"/>
      <c r="C639" s="76"/>
      <c r="D639" s="77"/>
      <c r="E639" s="69" t="str">
        <f t="shared" ca="1" si="9"/>
        <v/>
      </c>
      <c r="F639" s="82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76"/>
      <c r="U639" s="80"/>
      <c r="V639" s="80"/>
      <c r="W639" s="80"/>
      <c r="X639" s="80"/>
      <c r="Y639" s="80"/>
      <c r="Z639" s="80"/>
      <c r="AA639" s="80"/>
      <c r="AB639" s="80"/>
      <c r="AC639" s="80"/>
      <c r="AD639" s="82"/>
      <c r="AE639" s="80"/>
      <c r="AF639" s="76"/>
      <c r="AG639" s="76"/>
      <c r="AH639" s="85"/>
      <c r="AI639" s="76"/>
      <c r="AJ639" s="76"/>
      <c r="AK639" s="82"/>
      <c r="AL639" s="82"/>
      <c r="AM639" s="80"/>
    </row>
    <row r="640" spans="1:39" ht="14.25" customHeight="1" x14ac:dyDescent="0.3">
      <c r="A640" s="76"/>
      <c r="B640" s="76"/>
      <c r="C640" s="76"/>
      <c r="D640" s="77"/>
      <c r="E640" s="69" t="str">
        <f t="shared" ca="1" si="9"/>
        <v/>
      </c>
      <c r="F640" s="82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76"/>
      <c r="U640" s="80"/>
      <c r="V640" s="80"/>
      <c r="W640" s="80"/>
      <c r="X640" s="80"/>
      <c r="Y640" s="80"/>
      <c r="Z640" s="80"/>
      <c r="AA640" s="80"/>
      <c r="AB640" s="80"/>
      <c r="AC640" s="80"/>
      <c r="AD640" s="82"/>
      <c r="AE640" s="80"/>
      <c r="AF640" s="76"/>
      <c r="AG640" s="76"/>
      <c r="AH640" s="85"/>
      <c r="AI640" s="76"/>
      <c r="AJ640" s="76"/>
      <c r="AK640" s="82"/>
      <c r="AL640" s="82"/>
      <c r="AM640" s="80"/>
    </row>
    <row r="641" spans="1:39" ht="14.25" customHeight="1" x14ac:dyDescent="0.3">
      <c r="A641" s="76"/>
      <c r="B641" s="76"/>
      <c r="C641" s="76"/>
      <c r="D641" s="77"/>
      <c r="E641" s="69" t="str">
        <f t="shared" ca="1" si="9"/>
        <v/>
      </c>
      <c r="F641" s="82"/>
      <c r="G641" s="80"/>
      <c r="H641" s="80"/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76"/>
      <c r="U641" s="80"/>
      <c r="V641" s="80"/>
      <c r="W641" s="80"/>
      <c r="X641" s="80"/>
      <c r="Y641" s="80"/>
      <c r="Z641" s="80"/>
      <c r="AA641" s="80"/>
      <c r="AB641" s="80"/>
      <c r="AC641" s="80"/>
      <c r="AD641" s="82"/>
      <c r="AE641" s="80"/>
      <c r="AF641" s="76"/>
      <c r="AG641" s="76"/>
      <c r="AH641" s="85"/>
      <c r="AI641" s="76"/>
      <c r="AJ641" s="76"/>
      <c r="AK641" s="82"/>
      <c r="AL641" s="82"/>
      <c r="AM641" s="80"/>
    </row>
    <row r="642" spans="1:39" ht="14.25" customHeight="1" x14ac:dyDescent="0.3">
      <c r="A642" s="76"/>
      <c r="B642" s="76"/>
      <c r="C642" s="76"/>
      <c r="D642" s="77"/>
      <c r="E642" s="69" t="str">
        <f t="shared" ca="1" si="9"/>
        <v/>
      </c>
      <c r="F642" s="82"/>
      <c r="G642" s="80"/>
      <c r="H642" s="80"/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76"/>
      <c r="U642" s="80"/>
      <c r="V642" s="80"/>
      <c r="W642" s="80"/>
      <c r="X642" s="80"/>
      <c r="Y642" s="80"/>
      <c r="Z642" s="80"/>
      <c r="AA642" s="80"/>
      <c r="AB642" s="80"/>
      <c r="AC642" s="80"/>
      <c r="AD642" s="82"/>
      <c r="AE642" s="80"/>
      <c r="AF642" s="76"/>
      <c r="AG642" s="76"/>
      <c r="AH642" s="85"/>
      <c r="AI642" s="76"/>
      <c r="AJ642" s="76"/>
      <c r="AK642" s="82"/>
      <c r="AL642" s="82"/>
      <c r="AM642" s="80"/>
    </row>
    <row r="643" spans="1:39" ht="14.25" customHeight="1" x14ac:dyDescent="0.3">
      <c r="A643" s="76"/>
      <c r="B643" s="76"/>
      <c r="C643" s="76"/>
      <c r="D643" s="77"/>
      <c r="E643" s="69" t="str">
        <f t="shared" ca="1" si="9"/>
        <v/>
      </c>
      <c r="F643" s="82"/>
      <c r="G643" s="80"/>
      <c r="H643" s="80"/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76"/>
      <c r="U643" s="80"/>
      <c r="V643" s="80"/>
      <c r="W643" s="80"/>
      <c r="X643" s="80"/>
      <c r="Y643" s="80"/>
      <c r="Z643" s="80"/>
      <c r="AA643" s="80"/>
      <c r="AB643" s="80"/>
      <c r="AC643" s="80"/>
      <c r="AD643" s="82"/>
      <c r="AE643" s="80"/>
      <c r="AF643" s="76"/>
      <c r="AG643" s="76"/>
      <c r="AH643" s="85"/>
      <c r="AI643" s="76"/>
      <c r="AJ643" s="76"/>
      <c r="AK643" s="82"/>
      <c r="AL643" s="82"/>
      <c r="AM643" s="80"/>
    </row>
    <row r="644" spans="1:39" ht="14.25" customHeight="1" x14ac:dyDescent="0.3">
      <c r="A644" s="76"/>
      <c r="B644" s="76"/>
      <c r="C644" s="76"/>
      <c r="D644" s="77"/>
      <c r="E644" s="69" t="str">
        <f t="shared" ca="1" si="9"/>
        <v/>
      </c>
      <c r="F644" s="82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76"/>
      <c r="U644" s="80"/>
      <c r="V644" s="80"/>
      <c r="W644" s="80"/>
      <c r="X644" s="80"/>
      <c r="Y644" s="80"/>
      <c r="Z644" s="80"/>
      <c r="AA644" s="80"/>
      <c r="AB644" s="80"/>
      <c r="AC644" s="80"/>
      <c r="AD644" s="82"/>
      <c r="AE644" s="80"/>
      <c r="AF644" s="76"/>
      <c r="AG644" s="76"/>
      <c r="AH644" s="85"/>
      <c r="AI644" s="76"/>
      <c r="AJ644" s="76"/>
      <c r="AK644" s="82"/>
      <c r="AL644" s="82"/>
      <c r="AM644" s="80"/>
    </row>
    <row r="645" spans="1:39" ht="14.25" customHeight="1" x14ac:dyDescent="0.3">
      <c r="A645" s="76"/>
      <c r="B645" s="76"/>
      <c r="C645" s="76"/>
      <c r="D645" s="77"/>
      <c r="E645" s="69" t="str">
        <f t="shared" ca="1" si="9"/>
        <v/>
      </c>
      <c r="F645" s="82"/>
      <c r="G645" s="80"/>
      <c r="H645" s="80"/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76"/>
      <c r="U645" s="80"/>
      <c r="V645" s="80"/>
      <c r="W645" s="80"/>
      <c r="X645" s="80"/>
      <c r="Y645" s="80"/>
      <c r="Z645" s="80"/>
      <c r="AA645" s="80"/>
      <c r="AB645" s="80"/>
      <c r="AC645" s="80"/>
      <c r="AD645" s="82"/>
      <c r="AE645" s="80"/>
      <c r="AF645" s="76"/>
      <c r="AG645" s="76"/>
      <c r="AH645" s="85"/>
      <c r="AI645" s="76"/>
      <c r="AJ645" s="76"/>
      <c r="AK645" s="82"/>
      <c r="AL645" s="82"/>
      <c r="AM645" s="80"/>
    </row>
    <row r="646" spans="1:39" ht="14.25" customHeight="1" x14ac:dyDescent="0.3">
      <c r="A646" s="76"/>
      <c r="B646" s="76"/>
      <c r="C646" s="76"/>
      <c r="D646" s="77"/>
      <c r="E646" s="69" t="str">
        <f t="shared" ca="1" si="9"/>
        <v/>
      </c>
      <c r="F646" s="82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76"/>
      <c r="U646" s="80"/>
      <c r="V646" s="80"/>
      <c r="W646" s="80"/>
      <c r="X646" s="80"/>
      <c r="Y646" s="80"/>
      <c r="Z646" s="80"/>
      <c r="AA646" s="80"/>
      <c r="AB646" s="80"/>
      <c r="AC646" s="80"/>
      <c r="AD646" s="82"/>
      <c r="AE646" s="80"/>
      <c r="AF646" s="76"/>
      <c r="AG646" s="76"/>
      <c r="AH646" s="85"/>
      <c r="AI646" s="76"/>
      <c r="AJ646" s="76"/>
      <c r="AK646" s="82"/>
      <c r="AL646" s="82"/>
      <c r="AM646" s="80"/>
    </row>
    <row r="647" spans="1:39" ht="14.25" customHeight="1" x14ac:dyDescent="0.3">
      <c r="A647" s="76"/>
      <c r="B647" s="76"/>
      <c r="C647" s="76"/>
      <c r="D647" s="77"/>
      <c r="E647" s="69" t="str">
        <f t="shared" ca="1" si="9"/>
        <v/>
      </c>
      <c r="F647" s="82"/>
      <c r="G647" s="80"/>
      <c r="H647" s="80"/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76"/>
      <c r="U647" s="80"/>
      <c r="V647" s="80"/>
      <c r="W647" s="80"/>
      <c r="X647" s="80"/>
      <c r="Y647" s="80"/>
      <c r="Z647" s="80"/>
      <c r="AA647" s="80"/>
      <c r="AB647" s="80"/>
      <c r="AC647" s="80"/>
      <c r="AD647" s="82"/>
      <c r="AE647" s="80"/>
      <c r="AF647" s="76"/>
      <c r="AG647" s="76"/>
      <c r="AH647" s="85"/>
      <c r="AI647" s="76"/>
      <c r="AJ647" s="76"/>
      <c r="AK647" s="82"/>
      <c r="AL647" s="82"/>
      <c r="AM647" s="80"/>
    </row>
    <row r="648" spans="1:39" ht="14.25" customHeight="1" x14ac:dyDescent="0.3">
      <c r="A648" s="76"/>
      <c r="B648" s="76"/>
      <c r="C648" s="76"/>
      <c r="D648" s="77"/>
      <c r="E648" s="69" t="str">
        <f t="shared" ca="1" si="9"/>
        <v/>
      </c>
      <c r="F648" s="82"/>
      <c r="G648" s="80"/>
      <c r="H648" s="80"/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76"/>
      <c r="U648" s="80"/>
      <c r="V648" s="80"/>
      <c r="W648" s="80"/>
      <c r="X648" s="80"/>
      <c r="Y648" s="80"/>
      <c r="Z648" s="80"/>
      <c r="AA648" s="80"/>
      <c r="AB648" s="80"/>
      <c r="AC648" s="80"/>
      <c r="AD648" s="82"/>
      <c r="AE648" s="80"/>
      <c r="AF648" s="76"/>
      <c r="AG648" s="76"/>
      <c r="AH648" s="85"/>
      <c r="AI648" s="76"/>
      <c r="AJ648" s="76"/>
      <c r="AK648" s="82"/>
      <c r="AL648" s="82"/>
      <c r="AM648" s="80"/>
    </row>
    <row r="649" spans="1:39" ht="14.25" customHeight="1" x14ac:dyDescent="0.3">
      <c r="A649" s="76"/>
      <c r="B649" s="76"/>
      <c r="C649" s="76"/>
      <c r="D649" s="77"/>
      <c r="E649" s="69" t="str">
        <f t="shared" ref="E649:E712" ca="1" si="10">IF(D649="","",(INT((TODAY()-D649)/365.25)))</f>
        <v/>
      </c>
      <c r="F649" s="82"/>
      <c r="G649" s="80"/>
      <c r="H649" s="80"/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76"/>
      <c r="U649" s="80"/>
      <c r="V649" s="80"/>
      <c r="W649" s="80"/>
      <c r="X649" s="80"/>
      <c r="Y649" s="80"/>
      <c r="Z649" s="80"/>
      <c r="AA649" s="80"/>
      <c r="AB649" s="80"/>
      <c r="AC649" s="80"/>
      <c r="AD649" s="82"/>
      <c r="AE649" s="80"/>
      <c r="AF649" s="76"/>
      <c r="AG649" s="76"/>
      <c r="AH649" s="85"/>
      <c r="AI649" s="76"/>
      <c r="AJ649" s="76"/>
      <c r="AK649" s="82"/>
      <c r="AL649" s="82"/>
      <c r="AM649" s="80"/>
    </row>
    <row r="650" spans="1:39" ht="14.25" customHeight="1" x14ac:dyDescent="0.3">
      <c r="A650" s="76"/>
      <c r="B650" s="76"/>
      <c r="C650" s="76"/>
      <c r="D650" s="77"/>
      <c r="E650" s="69" t="str">
        <f t="shared" ca="1" si="10"/>
        <v/>
      </c>
      <c r="F650" s="82"/>
      <c r="G650" s="80"/>
      <c r="H650" s="80"/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76"/>
      <c r="U650" s="80"/>
      <c r="V650" s="80"/>
      <c r="W650" s="80"/>
      <c r="X650" s="80"/>
      <c r="Y650" s="80"/>
      <c r="Z650" s="80"/>
      <c r="AA650" s="80"/>
      <c r="AB650" s="80"/>
      <c r="AC650" s="80"/>
      <c r="AD650" s="82"/>
      <c r="AE650" s="80"/>
      <c r="AF650" s="76"/>
      <c r="AG650" s="76"/>
      <c r="AH650" s="85"/>
      <c r="AI650" s="76"/>
      <c r="AJ650" s="76"/>
      <c r="AK650" s="82"/>
      <c r="AL650" s="82"/>
      <c r="AM650" s="80"/>
    </row>
    <row r="651" spans="1:39" ht="14.25" customHeight="1" x14ac:dyDescent="0.3">
      <c r="A651" s="76"/>
      <c r="B651" s="76"/>
      <c r="C651" s="76"/>
      <c r="D651" s="77"/>
      <c r="E651" s="69" t="str">
        <f t="shared" ca="1" si="10"/>
        <v/>
      </c>
      <c r="F651" s="82"/>
      <c r="G651" s="80"/>
      <c r="H651" s="80"/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76"/>
      <c r="U651" s="80"/>
      <c r="V651" s="80"/>
      <c r="W651" s="80"/>
      <c r="X651" s="80"/>
      <c r="Y651" s="80"/>
      <c r="Z651" s="80"/>
      <c r="AA651" s="80"/>
      <c r="AB651" s="80"/>
      <c r="AC651" s="80"/>
      <c r="AD651" s="82"/>
      <c r="AE651" s="80"/>
      <c r="AF651" s="76"/>
      <c r="AG651" s="76"/>
      <c r="AH651" s="85"/>
      <c r="AI651" s="76"/>
      <c r="AJ651" s="76"/>
      <c r="AK651" s="82"/>
      <c r="AL651" s="82"/>
      <c r="AM651" s="80"/>
    </row>
    <row r="652" spans="1:39" ht="14.25" customHeight="1" x14ac:dyDescent="0.3">
      <c r="A652" s="76"/>
      <c r="B652" s="76"/>
      <c r="C652" s="76"/>
      <c r="D652" s="77"/>
      <c r="E652" s="69" t="str">
        <f t="shared" ca="1" si="10"/>
        <v/>
      </c>
      <c r="F652" s="82"/>
      <c r="G652" s="80"/>
      <c r="H652" s="80"/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76"/>
      <c r="U652" s="80"/>
      <c r="V652" s="80"/>
      <c r="W652" s="80"/>
      <c r="X652" s="80"/>
      <c r="Y652" s="80"/>
      <c r="Z652" s="80"/>
      <c r="AA652" s="80"/>
      <c r="AB652" s="80"/>
      <c r="AC652" s="80"/>
      <c r="AD652" s="82"/>
      <c r="AE652" s="80"/>
      <c r="AF652" s="76"/>
      <c r="AG652" s="76"/>
      <c r="AH652" s="85"/>
      <c r="AI652" s="76"/>
      <c r="AJ652" s="76"/>
      <c r="AK652" s="82"/>
      <c r="AL652" s="82"/>
      <c r="AM652" s="80"/>
    </row>
    <row r="653" spans="1:39" ht="14.25" customHeight="1" x14ac:dyDescent="0.3">
      <c r="A653" s="76"/>
      <c r="B653" s="76"/>
      <c r="C653" s="76"/>
      <c r="D653" s="77"/>
      <c r="E653" s="69" t="str">
        <f t="shared" ca="1" si="10"/>
        <v/>
      </c>
      <c r="F653" s="82"/>
      <c r="G653" s="80"/>
      <c r="H653" s="80"/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76"/>
      <c r="U653" s="80"/>
      <c r="V653" s="80"/>
      <c r="W653" s="80"/>
      <c r="X653" s="80"/>
      <c r="Y653" s="80"/>
      <c r="Z653" s="80"/>
      <c r="AA653" s="80"/>
      <c r="AB653" s="80"/>
      <c r="AC653" s="80"/>
      <c r="AD653" s="82"/>
      <c r="AE653" s="80"/>
      <c r="AF653" s="76"/>
      <c r="AG653" s="76"/>
      <c r="AH653" s="85"/>
      <c r="AI653" s="76"/>
      <c r="AJ653" s="76"/>
      <c r="AK653" s="82"/>
      <c r="AL653" s="82"/>
      <c r="AM653" s="80"/>
    </row>
    <row r="654" spans="1:39" ht="14.25" customHeight="1" x14ac:dyDescent="0.3">
      <c r="A654" s="76"/>
      <c r="B654" s="76"/>
      <c r="C654" s="76"/>
      <c r="D654" s="77"/>
      <c r="E654" s="69" t="str">
        <f t="shared" ca="1" si="10"/>
        <v/>
      </c>
      <c r="F654" s="82"/>
      <c r="G654" s="80"/>
      <c r="H654" s="80"/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76"/>
      <c r="U654" s="80"/>
      <c r="V654" s="80"/>
      <c r="W654" s="80"/>
      <c r="X654" s="80"/>
      <c r="Y654" s="80"/>
      <c r="Z654" s="80"/>
      <c r="AA654" s="80"/>
      <c r="AB654" s="80"/>
      <c r="AC654" s="80"/>
      <c r="AD654" s="82"/>
      <c r="AE654" s="80"/>
      <c r="AF654" s="76"/>
      <c r="AG654" s="76"/>
      <c r="AH654" s="85"/>
      <c r="AI654" s="76"/>
      <c r="AJ654" s="76"/>
      <c r="AK654" s="82"/>
      <c r="AL654" s="82"/>
      <c r="AM654" s="80"/>
    </row>
    <row r="655" spans="1:39" ht="14.25" customHeight="1" x14ac:dyDescent="0.3">
      <c r="A655" s="76"/>
      <c r="B655" s="76"/>
      <c r="C655" s="76"/>
      <c r="D655" s="77"/>
      <c r="E655" s="69" t="str">
        <f t="shared" ca="1" si="10"/>
        <v/>
      </c>
      <c r="F655" s="82"/>
      <c r="G655" s="80"/>
      <c r="H655" s="80"/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76"/>
      <c r="U655" s="80"/>
      <c r="V655" s="80"/>
      <c r="W655" s="80"/>
      <c r="X655" s="80"/>
      <c r="Y655" s="80"/>
      <c r="Z655" s="80"/>
      <c r="AA655" s="80"/>
      <c r="AB655" s="80"/>
      <c r="AC655" s="80"/>
      <c r="AD655" s="82"/>
      <c r="AE655" s="80"/>
      <c r="AF655" s="76"/>
      <c r="AG655" s="76"/>
      <c r="AH655" s="85"/>
      <c r="AI655" s="76"/>
      <c r="AJ655" s="76"/>
      <c r="AK655" s="82"/>
      <c r="AL655" s="82"/>
      <c r="AM655" s="80"/>
    </row>
    <row r="656" spans="1:39" ht="14.25" customHeight="1" x14ac:dyDescent="0.3">
      <c r="A656" s="76"/>
      <c r="B656" s="76"/>
      <c r="C656" s="76"/>
      <c r="D656" s="77"/>
      <c r="E656" s="69" t="str">
        <f t="shared" ca="1" si="10"/>
        <v/>
      </c>
      <c r="F656" s="82"/>
      <c r="G656" s="80"/>
      <c r="H656" s="80"/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76"/>
      <c r="U656" s="80"/>
      <c r="V656" s="80"/>
      <c r="W656" s="80"/>
      <c r="X656" s="80"/>
      <c r="Y656" s="80"/>
      <c r="Z656" s="80"/>
      <c r="AA656" s="80"/>
      <c r="AB656" s="80"/>
      <c r="AC656" s="80"/>
      <c r="AD656" s="82"/>
      <c r="AE656" s="80"/>
      <c r="AF656" s="76"/>
      <c r="AG656" s="76"/>
      <c r="AH656" s="85"/>
      <c r="AI656" s="76"/>
      <c r="AJ656" s="76"/>
      <c r="AK656" s="82"/>
      <c r="AL656" s="82"/>
      <c r="AM656" s="80"/>
    </row>
    <row r="657" spans="1:39" ht="14.25" customHeight="1" x14ac:dyDescent="0.3">
      <c r="A657" s="76"/>
      <c r="B657" s="76"/>
      <c r="C657" s="76"/>
      <c r="D657" s="77"/>
      <c r="E657" s="69" t="str">
        <f t="shared" ca="1" si="10"/>
        <v/>
      </c>
      <c r="F657" s="82"/>
      <c r="G657" s="80"/>
      <c r="H657" s="80"/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76"/>
      <c r="U657" s="80"/>
      <c r="V657" s="80"/>
      <c r="W657" s="80"/>
      <c r="X657" s="80"/>
      <c r="Y657" s="80"/>
      <c r="Z657" s="80"/>
      <c r="AA657" s="80"/>
      <c r="AB657" s="80"/>
      <c r="AC657" s="80"/>
      <c r="AD657" s="82"/>
      <c r="AE657" s="80"/>
      <c r="AF657" s="76"/>
      <c r="AG657" s="76"/>
      <c r="AH657" s="85"/>
      <c r="AI657" s="76"/>
      <c r="AJ657" s="76"/>
      <c r="AK657" s="82"/>
      <c r="AL657" s="82"/>
      <c r="AM657" s="80"/>
    </row>
    <row r="658" spans="1:39" ht="14.25" customHeight="1" x14ac:dyDescent="0.3">
      <c r="A658" s="76"/>
      <c r="B658" s="76"/>
      <c r="C658" s="76"/>
      <c r="D658" s="77"/>
      <c r="E658" s="69" t="str">
        <f t="shared" ca="1" si="10"/>
        <v/>
      </c>
      <c r="F658" s="82"/>
      <c r="G658" s="80"/>
      <c r="H658" s="80"/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76"/>
      <c r="U658" s="80"/>
      <c r="V658" s="80"/>
      <c r="W658" s="80"/>
      <c r="X658" s="80"/>
      <c r="Y658" s="80"/>
      <c r="Z658" s="80"/>
      <c r="AA658" s="80"/>
      <c r="AB658" s="80"/>
      <c r="AC658" s="80"/>
      <c r="AD658" s="82"/>
      <c r="AE658" s="80"/>
      <c r="AF658" s="76"/>
      <c r="AG658" s="76"/>
      <c r="AH658" s="85"/>
      <c r="AI658" s="76"/>
      <c r="AJ658" s="76"/>
      <c r="AK658" s="82"/>
      <c r="AL658" s="82"/>
      <c r="AM658" s="80"/>
    </row>
    <row r="659" spans="1:39" ht="14.25" customHeight="1" x14ac:dyDescent="0.3">
      <c r="A659" s="76"/>
      <c r="B659" s="76"/>
      <c r="C659" s="76"/>
      <c r="D659" s="77"/>
      <c r="E659" s="69" t="str">
        <f t="shared" ca="1" si="10"/>
        <v/>
      </c>
      <c r="F659" s="82"/>
      <c r="G659" s="80"/>
      <c r="H659" s="80"/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76"/>
      <c r="U659" s="80"/>
      <c r="V659" s="80"/>
      <c r="W659" s="80"/>
      <c r="X659" s="80"/>
      <c r="Y659" s="80"/>
      <c r="Z659" s="80"/>
      <c r="AA659" s="80"/>
      <c r="AB659" s="80"/>
      <c r="AC659" s="80"/>
      <c r="AD659" s="82"/>
      <c r="AE659" s="80"/>
      <c r="AF659" s="76"/>
      <c r="AG659" s="76"/>
      <c r="AH659" s="85"/>
      <c r="AI659" s="76"/>
      <c r="AJ659" s="76"/>
      <c r="AK659" s="82"/>
      <c r="AL659" s="82"/>
      <c r="AM659" s="80"/>
    </row>
    <row r="660" spans="1:39" ht="14.25" customHeight="1" x14ac:dyDescent="0.3">
      <c r="A660" s="76"/>
      <c r="B660" s="76"/>
      <c r="C660" s="76"/>
      <c r="D660" s="77"/>
      <c r="E660" s="69" t="str">
        <f t="shared" ca="1" si="10"/>
        <v/>
      </c>
      <c r="F660" s="82"/>
      <c r="G660" s="80"/>
      <c r="H660" s="80"/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76"/>
      <c r="U660" s="80"/>
      <c r="V660" s="80"/>
      <c r="W660" s="80"/>
      <c r="X660" s="80"/>
      <c r="Y660" s="80"/>
      <c r="Z660" s="80"/>
      <c r="AA660" s="80"/>
      <c r="AB660" s="80"/>
      <c r="AC660" s="80"/>
      <c r="AD660" s="82"/>
      <c r="AE660" s="80"/>
      <c r="AF660" s="76"/>
      <c r="AG660" s="76"/>
      <c r="AH660" s="85"/>
      <c r="AI660" s="76"/>
      <c r="AJ660" s="76"/>
      <c r="AK660" s="82"/>
      <c r="AL660" s="82"/>
      <c r="AM660" s="80"/>
    </row>
    <row r="661" spans="1:39" ht="14.25" customHeight="1" x14ac:dyDescent="0.3">
      <c r="A661" s="76"/>
      <c r="B661" s="76"/>
      <c r="C661" s="76"/>
      <c r="D661" s="77"/>
      <c r="E661" s="69" t="str">
        <f t="shared" ca="1" si="10"/>
        <v/>
      </c>
      <c r="F661" s="82"/>
      <c r="G661" s="80"/>
      <c r="H661" s="80"/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76"/>
      <c r="U661" s="80"/>
      <c r="V661" s="80"/>
      <c r="W661" s="80"/>
      <c r="X661" s="80"/>
      <c r="Y661" s="80"/>
      <c r="Z661" s="80"/>
      <c r="AA661" s="80"/>
      <c r="AB661" s="80"/>
      <c r="AC661" s="80"/>
      <c r="AD661" s="82"/>
      <c r="AE661" s="80"/>
      <c r="AF661" s="76"/>
      <c r="AG661" s="76"/>
      <c r="AH661" s="85"/>
      <c r="AI661" s="76"/>
      <c r="AJ661" s="76"/>
      <c r="AK661" s="82"/>
      <c r="AL661" s="82"/>
      <c r="AM661" s="80"/>
    </row>
    <row r="662" spans="1:39" ht="14.25" customHeight="1" x14ac:dyDescent="0.3">
      <c r="A662" s="76"/>
      <c r="B662" s="76"/>
      <c r="C662" s="76"/>
      <c r="D662" s="77"/>
      <c r="E662" s="69" t="str">
        <f t="shared" ca="1" si="10"/>
        <v/>
      </c>
      <c r="F662" s="82"/>
      <c r="G662" s="80"/>
      <c r="H662" s="80"/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76"/>
      <c r="U662" s="80"/>
      <c r="V662" s="80"/>
      <c r="W662" s="80"/>
      <c r="X662" s="80"/>
      <c r="Y662" s="80"/>
      <c r="Z662" s="80"/>
      <c r="AA662" s="80"/>
      <c r="AB662" s="80"/>
      <c r="AC662" s="80"/>
      <c r="AD662" s="82"/>
      <c r="AE662" s="80"/>
      <c r="AF662" s="76"/>
      <c r="AG662" s="76"/>
      <c r="AH662" s="85"/>
      <c r="AI662" s="76"/>
      <c r="AJ662" s="76"/>
      <c r="AK662" s="82"/>
      <c r="AL662" s="82"/>
      <c r="AM662" s="80"/>
    </row>
    <row r="663" spans="1:39" ht="14.25" customHeight="1" x14ac:dyDescent="0.3">
      <c r="A663" s="76"/>
      <c r="B663" s="76"/>
      <c r="C663" s="76"/>
      <c r="D663" s="77"/>
      <c r="E663" s="69" t="str">
        <f t="shared" ca="1" si="10"/>
        <v/>
      </c>
      <c r="F663" s="82"/>
      <c r="G663" s="80"/>
      <c r="H663" s="80"/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76"/>
      <c r="U663" s="80"/>
      <c r="V663" s="80"/>
      <c r="W663" s="80"/>
      <c r="X663" s="80"/>
      <c r="Y663" s="80"/>
      <c r="Z663" s="80"/>
      <c r="AA663" s="80"/>
      <c r="AB663" s="80"/>
      <c r="AC663" s="80"/>
      <c r="AD663" s="82"/>
      <c r="AE663" s="80"/>
      <c r="AF663" s="76"/>
      <c r="AG663" s="76"/>
      <c r="AH663" s="85"/>
      <c r="AI663" s="76"/>
      <c r="AJ663" s="76"/>
      <c r="AK663" s="82"/>
      <c r="AL663" s="82"/>
      <c r="AM663" s="80"/>
    </row>
    <row r="664" spans="1:39" ht="14.25" customHeight="1" x14ac:dyDescent="0.3">
      <c r="A664" s="76"/>
      <c r="B664" s="76"/>
      <c r="C664" s="76"/>
      <c r="D664" s="77"/>
      <c r="E664" s="69" t="str">
        <f t="shared" ca="1" si="10"/>
        <v/>
      </c>
      <c r="F664" s="82"/>
      <c r="G664" s="80"/>
      <c r="H664" s="80"/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76"/>
      <c r="U664" s="80"/>
      <c r="V664" s="80"/>
      <c r="W664" s="80"/>
      <c r="X664" s="80"/>
      <c r="Y664" s="80"/>
      <c r="Z664" s="80"/>
      <c r="AA664" s="80"/>
      <c r="AB664" s="80"/>
      <c r="AC664" s="80"/>
      <c r="AD664" s="82"/>
      <c r="AE664" s="80"/>
      <c r="AF664" s="76"/>
      <c r="AG664" s="76"/>
      <c r="AH664" s="85"/>
      <c r="AI664" s="76"/>
      <c r="AJ664" s="76"/>
      <c r="AK664" s="82"/>
      <c r="AL664" s="82"/>
      <c r="AM664" s="80"/>
    </row>
    <row r="665" spans="1:39" ht="14.25" customHeight="1" x14ac:dyDescent="0.3">
      <c r="A665" s="76"/>
      <c r="B665" s="76"/>
      <c r="C665" s="76"/>
      <c r="D665" s="77"/>
      <c r="E665" s="69" t="str">
        <f t="shared" ca="1" si="10"/>
        <v/>
      </c>
      <c r="F665" s="82"/>
      <c r="G665" s="80"/>
      <c r="H665" s="80"/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76"/>
      <c r="U665" s="80"/>
      <c r="V665" s="80"/>
      <c r="W665" s="80"/>
      <c r="X665" s="80"/>
      <c r="Y665" s="80"/>
      <c r="Z665" s="80"/>
      <c r="AA665" s="80"/>
      <c r="AB665" s="80"/>
      <c r="AC665" s="80"/>
      <c r="AD665" s="82"/>
      <c r="AE665" s="80"/>
      <c r="AF665" s="76"/>
      <c r="AG665" s="76"/>
      <c r="AH665" s="85"/>
      <c r="AI665" s="76"/>
      <c r="AJ665" s="76"/>
      <c r="AK665" s="82"/>
      <c r="AL665" s="82"/>
      <c r="AM665" s="80"/>
    </row>
    <row r="666" spans="1:39" ht="14.25" customHeight="1" x14ac:dyDescent="0.3">
      <c r="A666" s="76"/>
      <c r="B666" s="76"/>
      <c r="C666" s="76"/>
      <c r="D666" s="77"/>
      <c r="E666" s="69" t="str">
        <f t="shared" ca="1" si="10"/>
        <v/>
      </c>
      <c r="F666" s="82"/>
      <c r="G666" s="80"/>
      <c r="H666" s="80"/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76"/>
      <c r="U666" s="80"/>
      <c r="V666" s="80"/>
      <c r="W666" s="80"/>
      <c r="X666" s="80"/>
      <c r="Y666" s="80"/>
      <c r="Z666" s="80"/>
      <c r="AA666" s="80"/>
      <c r="AB666" s="80"/>
      <c r="AC666" s="80"/>
      <c r="AD666" s="82"/>
      <c r="AE666" s="80"/>
      <c r="AF666" s="76"/>
      <c r="AG666" s="76"/>
      <c r="AH666" s="85"/>
      <c r="AI666" s="76"/>
      <c r="AJ666" s="76"/>
      <c r="AK666" s="82"/>
      <c r="AL666" s="82"/>
      <c r="AM666" s="80"/>
    </row>
    <row r="667" spans="1:39" ht="14.25" customHeight="1" x14ac:dyDescent="0.3">
      <c r="A667" s="76"/>
      <c r="B667" s="76"/>
      <c r="C667" s="76"/>
      <c r="D667" s="77"/>
      <c r="E667" s="69" t="str">
        <f t="shared" ca="1" si="10"/>
        <v/>
      </c>
      <c r="F667" s="82"/>
      <c r="G667" s="80"/>
      <c r="H667" s="80"/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76"/>
      <c r="U667" s="80"/>
      <c r="V667" s="80"/>
      <c r="W667" s="80"/>
      <c r="X667" s="80"/>
      <c r="Y667" s="80"/>
      <c r="Z667" s="80"/>
      <c r="AA667" s="80"/>
      <c r="AB667" s="80"/>
      <c r="AC667" s="80"/>
      <c r="AD667" s="82"/>
      <c r="AE667" s="80"/>
      <c r="AF667" s="76"/>
      <c r="AG667" s="76"/>
      <c r="AH667" s="85"/>
      <c r="AI667" s="76"/>
      <c r="AJ667" s="76"/>
      <c r="AK667" s="82"/>
      <c r="AL667" s="82"/>
      <c r="AM667" s="80"/>
    </row>
    <row r="668" spans="1:39" ht="14.25" customHeight="1" x14ac:dyDescent="0.3">
      <c r="A668" s="76"/>
      <c r="B668" s="76"/>
      <c r="C668" s="76"/>
      <c r="D668" s="77"/>
      <c r="E668" s="69" t="str">
        <f t="shared" ca="1" si="10"/>
        <v/>
      </c>
      <c r="F668" s="82"/>
      <c r="G668" s="80"/>
      <c r="H668" s="80"/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76"/>
      <c r="U668" s="80"/>
      <c r="V668" s="80"/>
      <c r="W668" s="80"/>
      <c r="X668" s="80"/>
      <c r="Y668" s="80"/>
      <c r="Z668" s="80"/>
      <c r="AA668" s="80"/>
      <c r="AB668" s="80"/>
      <c r="AC668" s="80"/>
      <c r="AD668" s="82"/>
      <c r="AE668" s="80"/>
      <c r="AF668" s="76"/>
      <c r="AG668" s="76"/>
      <c r="AH668" s="85"/>
      <c r="AI668" s="76"/>
      <c r="AJ668" s="76"/>
      <c r="AK668" s="82"/>
      <c r="AL668" s="82"/>
      <c r="AM668" s="80"/>
    </row>
    <row r="669" spans="1:39" ht="14.25" customHeight="1" x14ac:dyDescent="0.3">
      <c r="A669" s="76"/>
      <c r="B669" s="76"/>
      <c r="C669" s="76"/>
      <c r="D669" s="77"/>
      <c r="E669" s="69" t="str">
        <f t="shared" ca="1" si="10"/>
        <v/>
      </c>
      <c r="F669" s="82"/>
      <c r="G669" s="80"/>
      <c r="H669" s="80"/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76"/>
      <c r="U669" s="80"/>
      <c r="V669" s="80"/>
      <c r="W669" s="80"/>
      <c r="X669" s="80"/>
      <c r="Y669" s="80"/>
      <c r="Z669" s="80"/>
      <c r="AA669" s="80"/>
      <c r="AB669" s="80"/>
      <c r="AC669" s="80"/>
      <c r="AD669" s="82"/>
      <c r="AE669" s="80"/>
      <c r="AF669" s="76"/>
      <c r="AG669" s="76"/>
      <c r="AH669" s="85"/>
      <c r="AI669" s="76"/>
      <c r="AJ669" s="76"/>
      <c r="AK669" s="82"/>
      <c r="AL669" s="82"/>
      <c r="AM669" s="80"/>
    </row>
    <row r="670" spans="1:39" ht="14.25" customHeight="1" x14ac:dyDescent="0.3">
      <c r="A670" s="76"/>
      <c r="B670" s="76"/>
      <c r="C670" s="76"/>
      <c r="D670" s="77"/>
      <c r="E670" s="69" t="str">
        <f t="shared" ca="1" si="10"/>
        <v/>
      </c>
      <c r="F670" s="82"/>
      <c r="G670" s="80"/>
      <c r="H670" s="80"/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76"/>
      <c r="U670" s="80"/>
      <c r="V670" s="80"/>
      <c r="W670" s="80"/>
      <c r="X670" s="80"/>
      <c r="Y670" s="80"/>
      <c r="Z670" s="80"/>
      <c r="AA670" s="80"/>
      <c r="AB670" s="80"/>
      <c r="AC670" s="80"/>
      <c r="AD670" s="82"/>
      <c r="AE670" s="80"/>
      <c r="AF670" s="76"/>
      <c r="AG670" s="76"/>
      <c r="AH670" s="85"/>
      <c r="AI670" s="76"/>
      <c r="AJ670" s="76"/>
      <c r="AK670" s="82"/>
      <c r="AL670" s="82"/>
      <c r="AM670" s="80"/>
    </row>
    <row r="671" spans="1:39" ht="14.25" customHeight="1" x14ac:dyDescent="0.3">
      <c r="A671" s="76"/>
      <c r="B671" s="76"/>
      <c r="C671" s="76"/>
      <c r="D671" s="77"/>
      <c r="E671" s="69" t="str">
        <f t="shared" ca="1" si="10"/>
        <v/>
      </c>
      <c r="F671" s="82"/>
      <c r="G671" s="80"/>
      <c r="H671" s="80"/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76"/>
      <c r="U671" s="80"/>
      <c r="V671" s="80"/>
      <c r="W671" s="80"/>
      <c r="X671" s="80"/>
      <c r="Y671" s="80"/>
      <c r="Z671" s="80"/>
      <c r="AA671" s="80"/>
      <c r="AB671" s="80"/>
      <c r="AC671" s="80"/>
      <c r="AD671" s="82"/>
      <c r="AE671" s="80"/>
      <c r="AF671" s="76"/>
      <c r="AG671" s="76"/>
      <c r="AH671" s="85"/>
      <c r="AI671" s="76"/>
      <c r="AJ671" s="76"/>
      <c r="AK671" s="82"/>
      <c r="AL671" s="82"/>
      <c r="AM671" s="80"/>
    </row>
    <row r="672" spans="1:39" ht="14.25" customHeight="1" x14ac:dyDescent="0.3">
      <c r="A672" s="76"/>
      <c r="B672" s="76"/>
      <c r="C672" s="76"/>
      <c r="D672" s="77"/>
      <c r="E672" s="69" t="str">
        <f t="shared" ca="1" si="10"/>
        <v/>
      </c>
      <c r="F672" s="82"/>
      <c r="G672" s="80"/>
      <c r="H672" s="80"/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76"/>
      <c r="U672" s="80"/>
      <c r="V672" s="80"/>
      <c r="W672" s="80"/>
      <c r="X672" s="80"/>
      <c r="Y672" s="80"/>
      <c r="Z672" s="80"/>
      <c r="AA672" s="80"/>
      <c r="AB672" s="80"/>
      <c r="AC672" s="80"/>
      <c r="AD672" s="82"/>
      <c r="AE672" s="80"/>
      <c r="AF672" s="76"/>
      <c r="AG672" s="76"/>
      <c r="AH672" s="85"/>
      <c r="AI672" s="76"/>
      <c r="AJ672" s="76"/>
      <c r="AK672" s="82"/>
      <c r="AL672" s="82"/>
      <c r="AM672" s="80"/>
    </row>
    <row r="673" spans="1:39" ht="14.25" customHeight="1" x14ac:dyDescent="0.3">
      <c r="A673" s="76"/>
      <c r="B673" s="76"/>
      <c r="C673" s="76"/>
      <c r="D673" s="77"/>
      <c r="E673" s="69" t="str">
        <f t="shared" ca="1" si="10"/>
        <v/>
      </c>
      <c r="F673" s="82"/>
      <c r="G673" s="80"/>
      <c r="H673" s="80"/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76"/>
      <c r="U673" s="80"/>
      <c r="V673" s="80"/>
      <c r="W673" s="80"/>
      <c r="X673" s="80"/>
      <c r="Y673" s="80"/>
      <c r="Z673" s="80"/>
      <c r="AA673" s="80"/>
      <c r="AB673" s="80"/>
      <c r="AC673" s="80"/>
      <c r="AD673" s="82"/>
      <c r="AE673" s="80"/>
      <c r="AF673" s="76"/>
      <c r="AG673" s="76"/>
      <c r="AH673" s="85"/>
      <c r="AI673" s="76"/>
      <c r="AJ673" s="76"/>
      <c r="AK673" s="82"/>
      <c r="AL673" s="82"/>
      <c r="AM673" s="80"/>
    </row>
    <row r="674" spans="1:39" ht="14.25" customHeight="1" x14ac:dyDescent="0.3">
      <c r="A674" s="76"/>
      <c r="B674" s="76"/>
      <c r="C674" s="76"/>
      <c r="D674" s="77"/>
      <c r="E674" s="69" t="str">
        <f t="shared" ca="1" si="10"/>
        <v/>
      </c>
      <c r="F674" s="82"/>
      <c r="G674" s="80"/>
      <c r="H674" s="80"/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76"/>
      <c r="U674" s="80"/>
      <c r="V674" s="80"/>
      <c r="W674" s="80"/>
      <c r="X674" s="80"/>
      <c r="Y674" s="80"/>
      <c r="Z674" s="80"/>
      <c r="AA674" s="80"/>
      <c r="AB674" s="80"/>
      <c r="AC674" s="80"/>
      <c r="AD674" s="82"/>
      <c r="AE674" s="80"/>
      <c r="AF674" s="76"/>
      <c r="AG674" s="76"/>
      <c r="AH674" s="85"/>
      <c r="AI674" s="76"/>
      <c r="AJ674" s="76"/>
      <c r="AK674" s="82"/>
      <c r="AL674" s="82"/>
      <c r="AM674" s="80"/>
    </row>
    <row r="675" spans="1:39" ht="14.25" customHeight="1" x14ac:dyDescent="0.3">
      <c r="A675" s="76"/>
      <c r="B675" s="76"/>
      <c r="C675" s="76"/>
      <c r="D675" s="77"/>
      <c r="E675" s="69" t="str">
        <f t="shared" ca="1" si="10"/>
        <v/>
      </c>
      <c r="F675" s="82"/>
      <c r="G675" s="80"/>
      <c r="H675" s="80"/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76"/>
      <c r="U675" s="80"/>
      <c r="V675" s="80"/>
      <c r="W675" s="80"/>
      <c r="X675" s="80"/>
      <c r="Y675" s="80"/>
      <c r="Z675" s="80"/>
      <c r="AA675" s="80"/>
      <c r="AB675" s="80"/>
      <c r="AC675" s="80"/>
      <c r="AD675" s="82"/>
      <c r="AE675" s="80"/>
      <c r="AF675" s="76"/>
      <c r="AG675" s="76"/>
      <c r="AH675" s="85"/>
      <c r="AI675" s="76"/>
      <c r="AJ675" s="76"/>
      <c r="AK675" s="82"/>
      <c r="AL675" s="82"/>
      <c r="AM675" s="80"/>
    </row>
    <row r="676" spans="1:39" ht="14.25" customHeight="1" x14ac:dyDescent="0.3">
      <c r="A676" s="76"/>
      <c r="B676" s="76"/>
      <c r="C676" s="76"/>
      <c r="D676" s="77"/>
      <c r="E676" s="69" t="str">
        <f t="shared" ca="1" si="10"/>
        <v/>
      </c>
      <c r="F676" s="82"/>
      <c r="G676" s="80"/>
      <c r="H676" s="80"/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76"/>
      <c r="U676" s="80"/>
      <c r="V676" s="80"/>
      <c r="W676" s="80"/>
      <c r="X676" s="80"/>
      <c r="Y676" s="80"/>
      <c r="Z676" s="80"/>
      <c r="AA676" s="80"/>
      <c r="AB676" s="80"/>
      <c r="AC676" s="80"/>
      <c r="AD676" s="82"/>
      <c r="AE676" s="80"/>
      <c r="AF676" s="76"/>
      <c r="AG676" s="76"/>
      <c r="AH676" s="85"/>
      <c r="AI676" s="76"/>
      <c r="AJ676" s="76"/>
      <c r="AK676" s="82"/>
      <c r="AL676" s="82"/>
      <c r="AM676" s="80"/>
    </row>
    <row r="677" spans="1:39" ht="14.25" customHeight="1" x14ac:dyDescent="0.3">
      <c r="A677" s="76"/>
      <c r="B677" s="76"/>
      <c r="C677" s="76"/>
      <c r="D677" s="77"/>
      <c r="E677" s="69" t="str">
        <f t="shared" ca="1" si="10"/>
        <v/>
      </c>
      <c r="F677" s="82"/>
      <c r="G677" s="80"/>
      <c r="H677" s="80"/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76"/>
      <c r="U677" s="80"/>
      <c r="V677" s="80"/>
      <c r="W677" s="80"/>
      <c r="X677" s="80"/>
      <c r="Y677" s="80"/>
      <c r="Z677" s="80"/>
      <c r="AA677" s="80"/>
      <c r="AB677" s="80"/>
      <c r="AC677" s="80"/>
      <c r="AD677" s="82"/>
      <c r="AE677" s="80"/>
      <c r="AF677" s="76"/>
      <c r="AG677" s="76"/>
      <c r="AH677" s="85"/>
      <c r="AI677" s="76"/>
      <c r="AJ677" s="76"/>
      <c r="AK677" s="82"/>
      <c r="AL677" s="82"/>
      <c r="AM677" s="80"/>
    </row>
    <row r="678" spans="1:39" ht="14.25" customHeight="1" x14ac:dyDescent="0.3">
      <c r="A678" s="76"/>
      <c r="B678" s="76"/>
      <c r="C678" s="76"/>
      <c r="D678" s="77"/>
      <c r="E678" s="69" t="str">
        <f t="shared" ca="1" si="10"/>
        <v/>
      </c>
      <c r="F678" s="82"/>
      <c r="G678" s="80"/>
      <c r="H678" s="80"/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76"/>
      <c r="U678" s="80"/>
      <c r="V678" s="80"/>
      <c r="W678" s="80"/>
      <c r="X678" s="80"/>
      <c r="Y678" s="80"/>
      <c r="Z678" s="80"/>
      <c r="AA678" s="80"/>
      <c r="AB678" s="80"/>
      <c r="AC678" s="80"/>
      <c r="AD678" s="82"/>
      <c r="AE678" s="80"/>
      <c r="AF678" s="76"/>
      <c r="AG678" s="76"/>
      <c r="AH678" s="85"/>
      <c r="AI678" s="76"/>
      <c r="AJ678" s="76"/>
      <c r="AK678" s="82"/>
      <c r="AL678" s="82"/>
      <c r="AM678" s="80"/>
    </row>
    <row r="679" spans="1:39" ht="14.25" customHeight="1" x14ac:dyDescent="0.3">
      <c r="A679" s="76"/>
      <c r="B679" s="76"/>
      <c r="C679" s="76"/>
      <c r="D679" s="77"/>
      <c r="E679" s="69" t="str">
        <f t="shared" ca="1" si="10"/>
        <v/>
      </c>
      <c r="F679" s="82"/>
      <c r="G679" s="80"/>
      <c r="H679" s="80"/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76"/>
      <c r="U679" s="80"/>
      <c r="V679" s="80"/>
      <c r="W679" s="80"/>
      <c r="X679" s="80"/>
      <c r="Y679" s="80"/>
      <c r="Z679" s="80"/>
      <c r="AA679" s="80"/>
      <c r="AB679" s="80"/>
      <c r="AC679" s="80"/>
      <c r="AD679" s="82"/>
      <c r="AE679" s="80"/>
      <c r="AF679" s="76"/>
      <c r="AG679" s="76"/>
      <c r="AH679" s="85"/>
      <c r="AI679" s="76"/>
      <c r="AJ679" s="76"/>
      <c r="AK679" s="82"/>
      <c r="AL679" s="82"/>
      <c r="AM679" s="80"/>
    </row>
    <row r="680" spans="1:39" ht="14.25" customHeight="1" x14ac:dyDescent="0.3">
      <c r="A680" s="76"/>
      <c r="B680" s="76"/>
      <c r="C680" s="76"/>
      <c r="D680" s="77"/>
      <c r="E680" s="69" t="str">
        <f t="shared" ca="1" si="10"/>
        <v/>
      </c>
      <c r="F680" s="82"/>
      <c r="G680" s="80"/>
      <c r="H680" s="80"/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76"/>
      <c r="U680" s="80"/>
      <c r="V680" s="80"/>
      <c r="W680" s="80"/>
      <c r="X680" s="80"/>
      <c r="Y680" s="80"/>
      <c r="Z680" s="80"/>
      <c r="AA680" s="80"/>
      <c r="AB680" s="80"/>
      <c r="AC680" s="80"/>
      <c r="AD680" s="82"/>
      <c r="AE680" s="80"/>
      <c r="AF680" s="76"/>
      <c r="AG680" s="76"/>
      <c r="AH680" s="85"/>
      <c r="AI680" s="76"/>
      <c r="AJ680" s="76"/>
      <c r="AK680" s="82"/>
      <c r="AL680" s="82"/>
      <c r="AM680" s="80"/>
    </row>
    <row r="681" spans="1:39" ht="14.25" customHeight="1" x14ac:dyDescent="0.3">
      <c r="A681" s="76"/>
      <c r="B681" s="76"/>
      <c r="C681" s="76"/>
      <c r="D681" s="77"/>
      <c r="E681" s="69" t="str">
        <f t="shared" ca="1" si="10"/>
        <v/>
      </c>
      <c r="F681" s="82"/>
      <c r="G681" s="80"/>
      <c r="H681" s="80"/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76"/>
      <c r="U681" s="80"/>
      <c r="V681" s="80"/>
      <c r="W681" s="80"/>
      <c r="X681" s="80"/>
      <c r="Y681" s="80"/>
      <c r="Z681" s="80"/>
      <c r="AA681" s="80"/>
      <c r="AB681" s="80"/>
      <c r="AC681" s="80"/>
      <c r="AD681" s="82"/>
      <c r="AE681" s="80"/>
      <c r="AF681" s="76"/>
      <c r="AG681" s="76"/>
      <c r="AH681" s="85"/>
      <c r="AI681" s="76"/>
      <c r="AJ681" s="76"/>
      <c r="AK681" s="82"/>
      <c r="AL681" s="82"/>
      <c r="AM681" s="80"/>
    </row>
    <row r="682" spans="1:39" ht="14.25" customHeight="1" x14ac:dyDescent="0.3">
      <c r="A682" s="76"/>
      <c r="B682" s="76"/>
      <c r="C682" s="76"/>
      <c r="D682" s="77"/>
      <c r="E682" s="69" t="str">
        <f t="shared" ca="1" si="10"/>
        <v/>
      </c>
      <c r="F682" s="82"/>
      <c r="G682" s="80"/>
      <c r="H682" s="80"/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76"/>
      <c r="U682" s="80"/>
      <c r="V682" s="80"/>
      <c r="W682" s="80"/>
      <c r="X682" s="80"/>
      <c r="Y682" s="80"/>
      <c r="Z682" s="80"/>
      <c r="AA682" s="80"/>
      <c r="AB682" s="80"/>
      <c r="AC682" s="80"/>
      <c r="AD682" s="82"/>
      <c r="AE682" s="80"/>
      <c r="AF682" s="76"/>
      <c r="AG682" s="76"/>
      <c r="AH682" s="85"/>
      <c r="AI682" s="76"/>
      <c r="AJ682" s="76"/>
      <c r="AK682" s="82"/>
      <c r="AL682" s="82"/>
      <c r="AM682" s="80"/>
    </row>
    <row r="683" spans="1:39" ht="14.25" customHeight="1" x14ac:dyDescent="0.3">
      <c r="A683" s="76"/>
      <c r="B683" s="76"/>
      <c r="C683" s="76"/>
      <c r="D683" s="77"/>
      <c r="E683" s="69" t="str">
        <f t="shared" ca="1" si="10"/>
        <v/>
      </c>
      <c r="F683" s="82"/>
      <c r="G683" s="80"/>
      <c r="H683" s="80"/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76"/>
      <c r="U683" s="80"/>
      <c r="V683" s="80"/>
      <c r="W683" s="80"/>
      <c r="X683" s="80"/>
      <c r="Y683" s="80"/>
      <c r="Z683" s="80"/>
      <c r="AA683" s="80"/>
      <c r="AB683" s="80"/>
      <c r="AC683" s="80"/>
      <c r="AD683" s="82"/>
      <c r="AE683" s="80"/>
      <c r="AF683" s="76"/>
      <c r="AG683" s="76"/>
      <c r="AH683" s="85"/>
      <c r="AI683" s="76"/>
      <c r="AJ683" s="76"/>
      <c r="AK683" s="82"/>
      <c r="AL683" s="82"/>
      <c r="AM683" s="80"/>
    </row>
    <row r="684" spans="1:39" ht="14.25" customHeight="1" x14ac:dyDescent="0.3">
      <c r="A684" s="76"/>
      <c r="B684" s="76"/>
      <c r="C684" s="76"/>
      <c r="D684" s="77"/>
      <c r="E684" s="69" t="str">
        <f t="shared" ca="1" si="10"/>
        <v/>
      </c>
      <c r="F684" s="82"/>
      <c r="G684" s="80"/>
      <c r="H684" s="80"/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76"/>
      <c r="U684" s="80"/>
      <c r="V684" s="80"/>
      <c r="W684" s="80"/>
      <c r="X684" s="80"/>
      <c r="Y684" s="80"/>
      <c r="Z684" s="80"/>
      <c r="AA684" s="80"/>
      <c r="AB684" s="80"/>
      <c r="AC684" s="80"/>
      <c r="AD684" s="82"/>
      <c r="AE684" s="80"/>
      <c r="AF684" s="76"/>
      <c r="AG684" s="76"/>
      <c r="AH684" s="85"/>
      <c r="AI684" s="76"/>
      <c r="AJ684" s="76"/>
      <c r="AK684" s="82"/>
      <c r="AL684" s="82"/>
      <c r="AM684" s="80"/>
    </row>
    <row r="685" spans="1:39" ht="14.25" customHeight="1" x14ac:dyDescent="0.3">
      <c r="A685" s="76"/>
      <c r="B685" s="76"/>
      <c r="C685" s="76"/>
      <c r="D685" s="77"/>
      <c r="E685" s="69" t="str">
        <f t="shared" ca="1" si="10"/>
        <v/>
      </c>
      <c r="F685" s="82"/>
      <c r="G685" s="80"/>
      <c r="H685" s="80"/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76"/>
      <c r="U685" s="80"/>
      <c r="V685" s="80"/>
      <c r="W685" s="80"/>
      <c r="X685" s="80"/>
      <c r="Y685" s="80"/>
      <c r="Z685" s="80"/>
      <c r="AA685" s="80"/>
      <c r="AB685" s="80"/>
      <c r="AC685" s="80"/>
      <c r="AD685" s="82"/>
      <c r="AE685" s="80"/>
      <c r="AF685" s="76"/>
      <c r="AG685" s="76"/>
      <c r="AH685" s="85"/>
      <c r="AI685" s="76"/>
      <c r="AJ685" s="76"/>
      <c r="AK685" s="82"/>
      <c r="AL685" s="82"/>
      <c r="AM685" s="80"/>
    </row>
    <row r="686" spans="1:39" ht="14.25" customHeight="1" x14ac:dyDescent="0.3">
      <c r="A686" s="76"/>
      <c r="B686" s="76"/>
      <c r="C686" s="76"/>
      <c r="D686" s="77"/>
      <c r="E686" s="69" t="str">
        <f t="shared" ca="1" si="10"/>
        <v/>
      </c>
      <c r="F686" s="82"/>
      <c r="G686" s="80"/>
      <c r="H686" s="80"/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76"/>
      <c r="U686" s="80"/>
      <c r="V686" s="80"/>
      <c r="W686" s="80"/>
      <c r="X686" s="80"/>
      <c r="Y686" s="80"/>
      <c r="Z686" s="80"/>
      <c r="AA686" s="80"/>
      <c r="AB686" s="80"/>
      <c r="AC686" s="80"/>
      <c r="AD686" s="82"/>
      <c r="AE686" s="80"/>
      <c r="AF686" s="76"/>
      <c r="AG686" s="76"/>
      <c r="AH686" s="85"/>
      <c r="AI686" s="76"/>
      <c r="AJ686" s="76"/>
      <c r="AK686" s="82"/>
      <c r="AL686" s="82"/>
      <c r="AM686" s="80"/>
    </row>
    <row r="687" spans="1:39" ht="14.25" customHeight="1" x14ac:dyDescent="0.3">
      <c r="A687" s="76"/>
      <c r="B687" s="76"/>
      <c r="C687" s="76"/>
      <c r="D687" s="77"/>
      <c r="E687" s="69" t="str">
        <f t="shared" ca="1" si="10"/>
        <v/>
      </c>
      <c r="F687" s="82"/>
      <c r="G687" s="80"/>
      <c r="H687" s="80"/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76"/>
      <c r="U687" s="80"/>
      <c r="V687" s="80"/>
      <c r="W687" s="80"/>
      <c r="X687" s="80"/>
      <c r="Y687" s="80"/>
      <c r="Z687" s="80"/>
      <c r="AA687" s="80"/>
      <c r="AB687" s="80"/>
      <c r="AC687" s="80"/>
      <c r="AD687" s="82"/>
      <c r="AE687" s="80"/>
      <c r="AF687" s="76"/>
      <c r="AG687" s="76"/>
      <c r="AH687" s="85"/>
      <c r="AI687" s="76"/>
      <c r="AJ687" s="76"/>
      <c r="AK687" s="82"/>
      <c r="AL687" s="82"/>
      <c r="AM687" s="80"/>
    </row>
    <row r="688" spans="1:39" ht="14.25" customHeight="1" x14ac:dyDescent="0.3">
      <c r="A688" s="76"/>
      <c r="B688" s="76"/>
      <c r="C688" s="76"/>
      <c r="D688" s="77"/>
      <c r="E688" s="69" t="str">
        <f t="shared" ca="1" si="10"/>
        <v/>
      </c>
      <c r="F688" s="82"/>
      <c r="G688" s="80"/>
      <c r="H688" s="80"/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76"/>
      <c r="U688" s="80"/>
      <c r="V688" s="80"/>
      <c r="W688" s="80"/>
      <c r="X688" s="80"/>
      <c r="Y688" s="80"/>
      <c r="Z688" s="80"/>
      <c r="AA688" s="80"/>
      <c r="AB688" s="80"/>
      <c r="AC688" s="80"/>
      <c r="AD688" s="82"/>
      <c r="AE688" s="80"/>
      <c r="AF688" s="76"/>
      <c r="AG688" s="76"/>
      <c r="AH688" s="85"/>
      <c r="AI688" s="76"/>
      <c r="AJ688" s="76"/>
      <c r="AK688" s="82"/>
      <c r="AL688" s="82"/>
      <c r="AM688" s="80"/>
    </row>
    <row r="689" spans="1:39" ht="14.25" customHeight="1" x14ac:dyDescent="0.3">
      <c r="A689" s="76"/>
      <c r="B689" s="76"/>
      <c r="C689" s="76"/>
      <c r="D689" s="77"/>
      <c r="E689" s="69" t="str">
        <f t="shared" ca="1" si="10"/>
        <v/>
      </c>
      <c r="F689" s="82"/>
      <c r="G689" s="80"/>
      <c r="H689" s="80"/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76"/>
      <c r="U689" s="80"/>
      <c r="V689" s="80"/>
      <c r="W689" s="80"/>
      <c r="X689" s="80"/>
      <c r="Y689" s="80"/>
      <c r="Z689" s="80"/>
      <c r="AA689" s="80"/>
      <c r="AB689" s="80"/>
      <c r="AC689" s="80"/>
      <c r="AD689" s="82"/>
      <c r="AE689" s="80"/>
      <c r="AF689" s="76"/>
      <c r="AG689" s="76"/>
      <c r="AH689" s="85"/>
      <c r="AI689" s="76"/>
      <c r="AJ689" s="76"/>
      <c r="AK689" s="82"/>
      <c r="AL689" s="82"/>
      <c r="AM689" s="80"/>
    </row>
    <row r="690" spans="1:39" ht="14.25" customHeight="1" x14ac:dyDescent="0.3">
      <c r="A690" s="76"/>
      <c r="B690" s="76"/>
      <c r="C690" s="76"/>
      <c r="D690" s="77"/>
      <c r="E690" s="69" t="str">
        <f t="shared" ca="1" si="10"/>
        <v/>
      </c>
      <c r="F690" s="82"/>
      <c r="G690" s="80"/>
      <c r="H690" s="80"/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76"/>
      <c r="U690" s="80"/>
      <c r="V690" s="80"/>
      <c r="W690" s="80"/>
      <c r="X690" s="80"/>
      <c r="Y690" s="80"/>
      <c r="Z690" s="80"/>
      <c r="AA690" s="80"/>
      <c r="AB690" s="80"/>
      <c r="AC690" s="80"/>
      <c r="AD690" s="82"/>
      <c r="AE690" s="80"/>
      <c r="AF690" s="76"/>
      <c r="AG690" s="76"/>
      <c r="AH690" s="85"/>
      <c r="AI690" s="76"/>
      <c r="AJ690" s="76"/>
      <c r="AK690" s="82"/>
      <c r="AL690" s="82"/>
      <c r="AM690" s="80"/>
    </row>
    <row r="691" spans="1:39" ht="14.25" customHeight="1" x14ac:dyDescent="0.3">
      <c r="A691" s="76"/>
      <c r="B691" s="76"/>
      <c r="C691" s="76"/>
      <c r="D691" s="77"/>
      <c r="E691" s="69" t="str">
        <f t="shared" ca="1" si="10"/>
        <v/>
      </c>
      <c r="F691" s="82"/>
      <c r="G691" s="80"/>
      <c r="H691" s="80"/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76"/>
      <c r="U691" s="80"/>
      <c r="V691" s="80"/>
      <c r="W691" s="80"/>
      <c r="X691" s="80"/>
      <c r="Y691" s="80"/>
      <c r="Z691" s="80"/>
      <c r="AA691" s="80"/>
      <c r="AB691" s="80"/>
      <c r="AC691" s="80"/>
      <c r="AD691" s="82"/>
      <c r="AE691" s="80"/>
      <c r="AF691" s="76"/>
      <c r="AG691" s="76"/>
      <c r="AH691" s="85"/>
      <c r="AI691" s="76"/>
      <c r="AJ691" s="76"/>
      <c r="AK691" s="82"/>
      <c r="AL691" s="82"/>
      <c r="AM691" s="80"/>
    </row>
    <row r="692" spans="1:39" ht="14.25" customHeight="1" x14ac:dyDescent="0.3">
      <c r="A692" s="76"/>
      <c r="B692" s="76"/>
      <c r="C692" s="76"/>
      <c r="D692" s="77"/>
      <c r="E692" s="69" t="str">
        <f t="shared" ca="1" si="10"/>
        <v/>
      </c>
      <c r="F692" s="82"/>
      <c r="G692" s="80"/>
      <c r="H692" s="80"/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76"/>
      <c r="U692" s="80"/>
      <c r="V692" s="80"/>
      <c r="W692" s="80"/>
      <c r="X692" s="80"/>
      <c r="Y692" s="80"/>
      <c r="Z692" s="80"/>
      <c r="AA692" s="80"/>
      <c r="AB692" s="80"/>
      <c r="AC692" s="80"/>
      <c r="AD692" s="82"/>
      <c r="AE692" s="80"/>
      <c r="AF692" s="76"/>
      <c r="AG692" s="76"/>
      <c r="AH692" s="85"/>
      <c r="AI692" s="76"/>
      <c r="AJ692" s="76"/>
      <c r="AK692" s="82"/>
      <c r="AL692" s="82"/>
      <c r="AM692" s="80"/>
    </row>
    <row r="693" spans="1:39" ht="14.25" customHeight="1" x14ac:dyDescent="0.3">
      <c r="A693" s="76"/>
      <c r="B693" s="76"/>
      <c r="C693" s="76"/>
      <c r="D693" s="77"/>
      <c r="E693" s="69" t="str">
        <f t="shared" ca="1" si="10"/>
        <v/>
      </c>
      <c r="F693" s="82"/>
      <c r="G693" s="80"/>
      <c r="H693" s="80"/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76"/>
      <c r="U693" s="80"/>
      <c r="V693" s="80"/>
      <c r="W693" s="80"/>
      <c r="X693" s="80"/>
      <c r="Y693" s="80"/>
      <c r="Z693" s="80"/>
      <c r="AA693" s="80"/>
      <c r="AB693" s="80"/>
      <c r="AC693" s="80"/>
      <c r="AD693" s="82"/>
      <c r="AE693" s="80"/>
      <c r="AF693" s="76"/>
      <c r="AG693" s="76"/>
      <c r="AH693" s="85"/>
      <c r="AI693" s="76"/>
      <c r="AJ693" s="76"/>
      <c r="AK693" s="82"/>
      <c r="AL693" s="82"/>
      <c r="AM693" s="80"/>
    </row>
    <row r="694" spans="1:39" ht="14.25" customHeight="1" x14ac:dyDescent="0.3">
      <c r="A694" s="76"/>
      <c r="B694" s="76"/>
      <c r="C694" s="76"/>
      <c r="D694" s="77"/>
      <c r="E694" s="69" t="str">
        <f t="shared" ca="1" si="10"/>
        <v/>
      </c>
      <c r="F694" s="82"/>
      <c r="G694" s="80"/>
      <c r="H694" s="80"/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76"/>
      <c r="U694" s="80"/>
      <c r="V694" s="80"/>
      <c r="W694" s="80"/>
      <c r="X694" s="80"/>
      <c r="Y694" s="80"/>
      <c r="Z694" s="80"/>
      <c r="AA694" s="80"/>
      <c r="AB694" s="80"/>
      <c r="AC694" s="80"/>
      <c r="AD694" s="82"/>
      <c r="AE694" s="80"/>
      <c r="AF694" s="76"/>
      <c r="AG694" s="76"/>
      <c r="AH694" s="85"/>
      <c r="AI694" s="76"/>
      <c r="AJ694" s="76"/>
      <c r="AK694" s="82"/>
      <c r="AL694" s="82"/>
      <c r="AM694" s="80"/>
    </row>
    <row r="695" spans="1:39" ht="14.25" customHeight="1" x14ac:dyDescent="0.3">
      <c r="A695" s="76"/>
      <c r="B695" s="76"/>
      <c r="C695" s="76"/>
      <c r="D695" s="77"/>
      <c r="E695" s="69" t="str">
        <f t="shared" ca="1" si="10"/>
        <v/>
      </c>
      <c r="F695" s="82"/>
      <c r="G695" s="80"/>
      <c r="H695" s="80"/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76"/>
      <c r="U695" s="80"/>
      <c r="V695" s="80"/>
      <c r="W695" s="80"/>
      <c r="X695" s="80"/>
      <c r="Y695" s="80"/>
      <c r="Z695" s="80"/>
      <c r="AA695" s="80"/>
      <c r="AB695" s="80"/>
      <c r="AC695" s="80"/>
      <c r="AD695" s="82"/>
      <c r="AE695" s="80"/>
      <c r="AF695" s="76"/>
      <c r="AG695" s="76"/>
      <c r="AH695" s="85"/>
      <c r="AI695" s="76"/>
      <c r="AJ695" s="76"/>
      <c r="AK695" s="82"/>
      <c r="AL695" s="82"/>
      <c r="AM695" s="80"/>
    </row>
    <row r="696" spans="1:39" ht="14.25" customHeight="1" x14ac:dyDescent="0.3">
      <c r="A696" s="76"/>
      <c r="B696" s="76"/>
      <c r="C696" s="76"/>
      <c r="D696" s="77"/>
      <c r="E696" s="69" t="str">
        <f t="shared" ca="1" si="10"/>
        <v/>
      </c>
      <c r="F696" s="82"/>
      <c r="G696" s="80"/>
      <c r="H696" s="80"/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76"/>
      <c r="U696" s="80"/>
      <c r="V696" s="80"/>
      <c r="W696" s="80"/>
      <c r="X696" s="80"/>
      <c r="Y696" s="80"/>
      <c r="Z696" s="80"/>
      <c r="AA696" s="80"/>
      <c r="AB696" s="80"/>
      <c r="AC696" s="80"/>
      <c r="AD696" s="82"/>
      <c r="AE696" s="80"/>
      <c r="AF696" s="76"/>
      <c r="AG696" s="76"/>
      <c r="AH696" s="85"/>
      <c r="AI696" s="76"/>
      <c r="AJ696" s="76"/>
      <c r="AK696" s="82"/>
      <c r="AL696" s="82"/>
      <c r="AM696" s="80"/>
    </row>
    <row r="697" spans="1:39" ht="14.25" customHeight="1" x14ac:dyDescent="0.3">
      <c r="A697" s="76"/>
      <c r="B697" s="76"/>
      <c r="C697" s="76"/>
      <c r="D697" s="77"/>
      <c r="E697" s="69" t="str">
        <f t="shared" ca="1" si="10"/>
        <v/>
      </c>
      <c r="F697" s="82"/>
      <c r="G697" s="80"/>
      <c r="H697" s="80"/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76"/>
      <c r="U697" s="80"/>
      <c r="V697" s="80"/>
      <c r="W697" s="80"/>
      <c r="X697" s="80"/>
      <c r="Y697" s="80"/>
      <c r="Z697" s="80"/>
      <c r="AA697" s="80"/>
      <c r="AB697" s="80"/>
      <c r="AC697" s="80"/>
      <c r="AD697" s="82"/>
      <c r="AE697" s="80"/>
      <c r="AF697" s="76"/>
      <c r="AG697" s="76"/>
      <c r="AH697" s="85"/>
      <c r="AI697" s="76"/>
      <c r="AJ697" s="76"/>
      <c r="AK697" s="82"/>
      <c r="AL697" s="82"/>
      <c r="AM697" s="80"/>
    </row>
    <row r="698" spans="1:39" ht="14.25" customHeight="1" x14ac:dyDescent="0.3">
      <c r="A698" s="76"/>
      <c r="B698" s="76"/>
      <c r="C698" s="76"/>
      <c r="D698" s="77"/>
      <c r="E698" s="69" t="str">
        <f t="shared" ca="1" si="10"/>
        <v/>
      </c>
      <c r="F698" s="82"/>
      <c r="G698" s="80"/>
      <c r="H698" s="80"/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76"/>
      <c r="U698" s="80"/>
      <c r="V698" s="80"/>
      <c r="W698" s="80"/>
      <c r="X698" s="80"/>
      <c r="Y698" s="80"/>
      <c r="Z698" s="80"/>
      <c r="AA698" s="80"/>
      <c r="AB698" s="80"/>
      <c r="AC698" s="80"/>
      <c r="AD698" s="82"/>
      <c r="AE698" s="80"/>
      <c r="AF698" s="76"/>
      <c r="AG698" s="76"/>
      <c r="AH698" s="85"/>
      <c r="AI698" s="76"/>
      <c r="AJ698" s="76"/>
      <c r="AK698" s="82"/>
      <c r="AL698" s="82"/>
      <c r="AM698" s="80"/>
    </row>
    <row r="699" spans="1:39" ht="14.25" customHeight="1" x14ac:dyDescent="0.3">
      <c r="A699" s="76"/>
      <c r="B699" s="76"/>
      <c r="C699" s="76"/>
      <c r="D699" s="77"/>
      <c r="E699" s="69" t="str">
        <f t="shared" ca="1" si="10"/>
        <v/>
      </c>
      <c r="F699" s="82"/>
      <c r="G699" s="80"/>
      <c r="H699" s="80"/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76"/>
      <c r="U699" s="80"/>
      <c r="V699" s="80"/>
      <c r="W699" s="80"/>
      <c r="X699" s="80"/>
      <c r="Y699" s="80"/>
      <c r="Z699" s="80"/>
      <c r="AA699" s="80"/>
      <c r="AB699" s="80"/>
      <c r="AC699" s="80"/>
      <c r="AD699" s="82"/>
      <c r="AE699" s="80"/>
      <c r="AF699" s="76"/>
      <c r="AG699" s="76"/>
      <c r="AH699" s="85"/>
      <c r="AI699" s="76"/>
      <c r="AJ699" s="76"/>
      <c r="AK699" s="82"/>
      <c r="AL699" s="82"/>
      <c r="AM699" s="80"/>
    </row>
    <row r="700" spans="1:39" ht="14.25" customHeight="1" x14ac:dyDescent="0.3">
      <c r="A700" s="76"/>
      <c r="B700" s="76"/>
      <c r="C700" s="76"/>
      <c r="D700" s="77"/>
      <c r="E700" s="69" t="str">
        <f t="shared" ca="1" si="10"/>
        <v/>
      </c>
      <c r="F700" s="82"/>
      <c r="G700" s="80"/>
      <c r="H700" s="80"/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76"/>
      <c r="U700" s="80"/>
      <c r="V700" s="80"/>
      <c r="W700" s="80"/>
      <c r="X700" s="80"/>
      <c r="Y700" s="80"/>
      <c r="Z700" s="80"/>
      <c r="AA700" s="80"/>
      <c r="AB700" s="80"/>
      <c r="AC700" s="80"/>
      <c r="AD700" s="82"/>
      <c r="AE700" s="80"/>
      <c r="AF700" s="76"/>
      <c r="AG700" s="76"/>
      <c r="AH700" s="85"/>
      <c r="AI700" s="76"/>
      <c r="AJ700" s="76"/>
      <c r="AK700" s="82"/>
      <c r="AL700" s="82"/>
      <c r="AM700" s="80"/>
    </row>
    <row r="701" spans="1:39" ht="14.25" customHeight="1" x14ac:dyDescent="0.3">
      <c r="A701" s="76"/>
      <c r="B701" s="76"/>
      <c r="C701" s="76"/>
      <c r="D701" s="77"/>
      <c r="E701" s="69" t="str">
        <f t="shared" ca="1" si="10"/>
        <v/>
      </c>
      <c r="F701" s="82"/>
      <c r="G701" s="80"/>
      <c r="H701" s="80"/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76"/>
      <c r="U701" s="80"/>
      <c r="V701" s="80"/>
      <c r="W701" s="80"/>
      <c r="X701" s="80"/>
      <c r="Y701" s="80"/>
      <c r="Z701" s="80"/>
      <c r="AA701" s="80"/>
      <c r="AB701" s="80"/>
      <c r="AC701" s="80"/>
      <c r="AD701" s="82"/>
      <c r="AE701" s="80"/>
      <c r="AF701" s="76"/>
      <c r="AG701" s="76"/>
      <c r="AH701" s="85"/>
      <c r="AI701" s="76"/>
      <c r="AJ701" s="76"/>
      <c r="AK701" s="82"/>
      <c r="AL701" s="82"/>
      <c r="AM701" s="80"/>
    </row>
    <row r="702" spans="1:39" ht="14.25" customHeight="1" x14ac:dyDescent="0.3">
      <c r="A702" s="76"/>
      <c r="B702" s="76"/>
      <c r="C702" s="76"/>
      <c r="D702" s="77"/>
      <c r="E702" s="69" t="str">
        <f t="shared" ca="1" si="10"/>
        <v/>
      </c>
      <c r="F702" s="82"/>
      <c r="G702" s="80"/>
      <c r="H702" s="80"/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76"/>
      <c r="U702" s="80"/>
      <c r="V702" s="80"/>
      <c r="W702" s="80"/>
      <c r="X702" s="80"/>
      <c r="Y702" s="80"/>
      <c r="Z702" s="80"/>
      <c r="AA702" s="80"/>
      <c r="AB702" s="80"/>
      <c r="AC702" s="80"/>
      <c r="AD702" s="82"/>
      <c r="AE702" s="80"/>
      <c r="AF702" s="76"/>
      <c r="AG702" s="76"/>
      <c r="AH702" s="85"/>
      <c r="AI702" s="76"/>
      <c r="AJ702" s="76"/>
      <c r="AK702" s="82"/>
      <c r="AL702" s="82"/>
      <c r="AM702" s="80"/>
    </row>
    <row r="703" spans="1:39" ht="14.25" customHeight="1" x14ac:dyDescent="0.3">
      <c r="A703" s="76"/>
      <c r="B703" s="76"/>
      <c r="C703" s="76"/>
      <c r="D703" s="77"/>
      <c r="E703" s="69" t="str">
        <f t="shared" ca="1" si="10"/>
        <v/>
      </c>
      <c r="F703" s="82"/>
      <c r="G703" s="80"/>
      <c r="H703" s="80"/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76"/>
      <c r="U703" s="80"/>
      <c r="V703" s="80"/>
      <c r="W703" s="80"/>
      <c r="X703" s="80"/>
      <c r="Y703" s="80"/>
      <c r="Z703" s="80"/>
      <c r="AA703" s="80"/>
      <c r="AB703" s="80"/>
      <c r="AC703" s="80"/>
      <c r="AD703" s="82"/>
      <c r="AE703" s="80"/>
      <c r="AF703" s="76"/>
      <c r="AG703" s="76"/>
      <c r="AH703" s="85"/>
      <c r="AI703" s="76"/>
      <c r="AJ703" s="76"/>
      <c r="AK703" s="82"/>
      <c r="AL703" s="82"/>
      <c r="AM703" s="80"/>
    </row>
    <row r="704" spans="1:39" ht="14.25" customHeight="1" x14ac:dyDescent="0.3">
      <c r="A704" s="76"/>
      <c r="B704" s="76"/>
      <c r="C704" s="76"/>
      <c r="D704" s="77"/>
      <c r="E704" s="69" t="str">
        <f t="shared" ca="1" si="10"/>
        <v/>
      </c>
      <c r="F704" s="82"/>
      <c r="G704" s="80"/>
      <c r="H704" s="80"/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76"/>
      <c r="U704" s="80"/>
      <c r="V704" s="80"/>
      <c r="W704" s="80"/>
      <c r="X704" s="80"/>
      <c r="Y704" s="80"/>
      <c r="Z704" s="80"/>
      <c r="AA704" s="80"/>
      <c r="AB704" s="80"/>
      <c r="AC704" s="80"/>
      <c r="AD704" s="82"/>
      <c r="AE704" s="80"/>
      <c r="AF704" s="76"/>
      <c r="AG704" s="76"/>
      <c r="AH704" s="85"/>
      <c r="AI704" s="76"/>
      <c r="AJ704" s="76"/>
      <c r="AK704" s="82"/>
      <c r="AL704" s="82"/>
      <c r="AM704" s="80"/>
    </row>
    <row r="705" spans="1:39" ht="14.25" customHeight="1" x14ac:dyDescent="0.3">
      <c r="A705" s="76"/>
      <c r="B705" s="76"/>
      <c r="C705" s="76"/>
      <c r="D705" s="77"/>
      <c r="E705" s="69" t="str">
        <f t="shared" ca="1" si="10"/>
        <v/>
      </c>
      <c r="F705" s="82"/>
      <c r="G705" s="80"/>
      <c r="H705" s="80"/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76"/>
      <c r="U705" s="80"/>
      <c r="V705" s="80"/>
      <c r="W705" s="80"/>
      <c r="X705" s="80"/>
      <c r="Y705" s="80"/>
      <c r="Z705" s="80"/>
      <c r="AA705" s="80"/>
      <c r="AB705" s="80"/>
      <c r="AC705" s="80"/>
      <c r="AD705" s="82"/>
      <c r="AE705" s="80"/>
      <c r="AF705" s="76"/>
      <c r="AG705" s="76"/>
      <c r="AH705" s="85"/>
      <c r="AI705" s="76"/>
      <c r="AJ705" s="76"/>
      <c r="AK705" s="82"/>
      <c r="AL705" s="82"/>
      <c r="AM705" s="80"/>
    </row>
    <row r="706" spans="1:39" ht="14.25" customHeight="1" x14ac:dyDescent="0.3">
      <c r="A706" s="76"/>
      <c r="B706" s="76"/>
      <c r="C706" s="76"/>
      <c r="D706" s="77"/>
      <c r="E706" s="69" t="str">
        <f t="shared" ca="1" si="10"/>
        <v/>
      </c>
      <c r="F706" s="82"/>
      <c r="G706" s="80"/>
      <c r="H706" s="80"/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76"/>
      <c r="U706" s="80"/>
      <c r="V706" s="80"/>
      <c r="W706" s="80"/>
      <c r="X706" s="80"/>
      <c r="Y706" s="80"/>
      <c r="Z706" s="80"/>
      <c r="AA706" s="80"/>
      <c r="AB706" s="80"/>
      <c r="AC706" s="80"/>
      <c r="AD706" s="82"/>
      <c r="AE706" s="80"/>
      <c r="AF706" s="76"/>
      <c r="AG706" s="76"/>
      <c r="AH706" s="85"/>
      <c r="AI706" s="76"/>
      <c r="AJ706" s="76"/>
      <c r="AK706" s="82"/>
      <c r="AL706" s="82"/>
      <c r="AM706" s="80"/>
    </row>
    <row r="707" spans="1:39" ht="14.25" customHeight="1" x14ac:dyDescent="0.3">
      <c r="A707" s="76"/>
      <c r="B707" s="76"/>
      <c r="C707" s="76"/>
      <c r="D707" s="77"/>
      <c r="E707" s="69" t="str">
        <f t="shared" ca="1" si="10"/>
        <v/>
      </c>
      <c r="F707" s="82"/>
      <c r="G707" s="80"/>
      <c r="H707" s="80"/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76"/>
      <c r="U707" s="80"/>
      <c r="V707" s="80"/>
      <c r="W707" s="80"/>
      <c r="X707" s="80"/>
      <c r="Y707" s="80"/>
      <c r="Z707" s="80"/>
      <c r="AA707" s="80"/>
      <c r="AB707" s="80"/>
      <c r="AC707" s="80"/>
      <c r="AD707" s="82"/>
      <c r="AE707" s="80"/>
      <c r="AF707" s="76"/>
      <c r="AG707" s="76"/>
      <c r="AH707" s="85"/>
      <c r="AI707" s="76"/>
      <c r="AJ707" s="76"/>
      <c r="AK707" s="82"/>
      <c r="AL707" s="82"/>
      <c r="AM707" s="80"/>
    </row>
    <row r="708" spans="1:39" ht="14.25" customHeight="1" x14ac:dyDescent="0.3">
      <c r="A708" s="76"/>
      <c r="B708" s="76"/>
      <c r="C708" s="76"/>
      <c r="D708" s="77"/>
      <c r="E708" s="69" t="str">
        <f t="shared" ca="1" si="10"/>
        <v/>
      </c>
      <c r="F708" s="82"/>
      <c r="G708" s="80"/>
      <c r="H708" s="80"/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76"/>
      <c r="U708" s="80"/>
      <c r="V708" s="80"/>
      <c r="W708" s="80"/>
      <c r="X708" s="80"/>
      <c r="Y708" s="80"/>
      <c r="Z708" s="80"/>
      <c r="AA708" s="80"/>
      <c r="AB708" s="80"/>
      <c r="AC708" s="80"/>
      <c r="AD708" s="82"/>
      <c r="AE708" s="80"/>
      <c r="AF708" s="76"/>
      <c r="AG708" s="76"/>
      <c r="AH708" s="85"/>
      <c r="AI708" s="76"/>
      <c r="AJ708" s="76"/>
      <c r="AK708" s="82"/>
      <c r="AL708" s="82"/>
      <c r="AM708" s="80"/>
    </row>
    <row r="709" spans="1:39" ht="14.25" customHeight="1" x14ac:dyDescent="0.3">
      <c r="A709" s="76"/>
      <c r="B709" s="76"/>
      <c r="C709" s="76"/>
      <c r="D709" s="77"/>
      <c r="E709" s="69" t="str">
        <f t="shared" ca="1" si="10"/>
        <v/>
      </c>
      <c r="F709" s="82"/>
      <c r="G709" s="80"/>
      <c r="H709" s="80"/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76"/>
      <c r="U709" s="80"/>
      <c r="V709" s="80"/>
      <c r="W709" s="80"/>
      <c r="X709" s="80"/>
      <c r="Y709" s="80"/>
      <c r="Z709" s="80"/>
      <c r="AA709" s="80"/>
      <c r="AB709" s="80"/>
      <c r="AC709" s="80"/>
      <c r="AD709" s="82"/>
      <c r="AE709" s="80"/>
      <c r="AF709" s="76"/>
      <c r="AG709" s="76"/>
      <c r="AH709" s="85"/>
      <c r="AI709" s="76"/>
      <c r="AJ709" s="76"/>
      <c r="AK709" s="82"/>
      <c r="AL709" s="82"/>
      <c r="AM709" s="80"/>
    </row>
    <row r="710" spans="1:39" ht="14.25" customHeight="1" x14ac:dyDescent="0.3">
      <c r="A710" s="76"/>
      <c r="B710" s="76"/>
      <c r="C710" s="76"/>
      <c r="D710" s="77"/>
      <c r="E710" s="69" t="str">
        <f t="shared" ca="1" si="10"/>
        <v/>
      </c>
      <c r="F710" s="82"/>
      <c r="G710" s="80"/>
      <c r="H710" s="80"/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76"/>
      <c r="U710" s="80"/>
      <c r="V710" s="80"/>
      <c r="W710" s="80"/>
      <c r="X710" s="80"/>
      <c r="Y710" s="80"/>
      <c r="Z710" s="80"/>
      <c r="AA710" s="80"/>
      <c r="AB710" s="80"/>
      <c r="AC710" s="80"/>
      <c r="AD710" s="82"/>
      <c r="AE710" s="80"/>
      <c r="AF710" s="76"/>
      <c r="AG710" s="76"/>
      <c r="AH710" s="85"/>
      <c r="AI710" s="76"/>
      <c r="AJ710" s="76"/>
      <c r="AK710" s="82"/>
      <c r="AL710" s="82"/>
      <c r="AM710" s="80"/>
    </row>
    <row r="711" spans="1:39" ht="14.25" customHeight="1" x14ac:dyDescent="0.3">
      <c r="A711" s="76"/>
      <c r="B711" s="76"/>
      <c r="C711" s="76"/>
      <c r="D711" s="77"/>
      <c r="E711" s="69" t="str">
        <f t="shared" ca="1" si="10"/>
        <v/>
      </c>
      <c r="F711" s="82"/>
      <c r="G711" s="80"/>
      <c r="H711" s="80"/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76"/>
      <c r="U711" s="80"/>
      <c r="V711" s="80"/>
      <c r="W711" s="80"/>
      <c r="X711" s="80"/>
      <c r="Y711" s="80"/>
      <c r="Z711" s="80"/>
      <c r="AA711" s="80"/>
      <c r="AB711" s="80"/>
      <c r="AC711" s="80"/>
      <c r="AD711" s="82"/>
      <c r="AE711" s="80"/>
      <c r="AF711" s="76"/>
      <c r="AG711" s="76"/>
      <c r="AH711" s="85"/>
      <c r="AI711" s="76"/>
      <c r="AJ711" s="76"/>
      <c r="AK711" s="82"/>
      <c r="AL711" s="82"/>
      <c r="AM711" s="80"/>
    </row>
    <row r="712" spans="1:39" ht="14.25" customHeight="1" x14ac:dyDescent="0.3">
      <c r="A712" s="76"/>
      <c r="B712" s="76"/>
      <c r="C712" s="76"/>
      <c r="D712" s="77"/>
      <c r="E712" s="69" t="str">
        <f t="shared" ca="1" si="10"/>
        <v/>
      </c>
      <c r="F712" s="82"/>
      <c r="G712" s="80"/>
      <c r="H712" s="80"/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76"/>
      <c r="U712" s="80"/>
      <c r="V712" s="80"/>
      <c r="W712" s="80"/>
      <c r="X712" s="80"/>
      <c r="Y712" s="80"/>
      <c r="Z712" s="80"/>
      <c r="AA712" s="80"/>
      <c r="AB712" s="80"/>
      <c r="AC712" s="80"/>
      <c r="AD712" s="82"/>
      <c r="AE712" s="80"/>
      <c r="AF712" s="76"/>
      <c r="AG712" s="76"/>
      <c r="AH712" s="85"/>
      <c r="AI712" s="76"/>
      <c r="AJ712" s="76"/>
      <c r="AK712" s="82"/>
      <c r="AL712" s="82"/>
      <c r="AM712" s="80"/>
    </row>
    <row r="713" spans="1:39" ht="14.25" customHeight="1" x14ac:dyDescent="0.3">
      <c r="A713" s="76"/>
      <c r="B713" s="76"/>
      <c r="C713" s="76"/>
      <c r="D713" s="77"/>
      <c r="E713" s="69" t="str">
        <f t="shared" ref="E713:E776" ca="1" si="11">IF(D713="","",(INT((TODAY()-D713)/365.25)))</f>
        <v/>
      </c>
      <c r="F713" s="82"/>
      <c r="G713" s="80"/>
      <c r="H713" s="80"/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76"/>
      <c r="U713" s="80"/>
      <c r="V713" s="80"/>
      <c r="W713" s="80"/>
      <c r="X713" s="80"/>
      <c r="Y713" s="80"/>
      <c r="Z713" s="80"/>
      <c r="AA713" s="80"/>
      <c r="AB713" s="80"/>
      <c r="AC713" s="80"/>
      <c r="AD713" s="82"/>
      <c r="AE713" s="80"/>
      <c r="AF713" s="76"/>
      <c r="AG713" s="76"/>
      <c r="AH713" s="85"/>
      <c r="AI713" s="76"/>
      <c r="AJ713" s="76"/>
      <c r="AK713" s="82"/>
      <c r="AL713" s="82"/>
      <c r="AM713" s="80"/>
    </row>
    <row r="714" spans="1:39" ht="14.25" customHeight="1" x14ac:dyDescent="0.3">
      <c r="A714" s="76"/>
      <c r="B714" s="76"/>
      <c r="C714" s="76"/>
      <c r="D714" s="77"/>
      <c r="E714" s="69" t="str">
        <f t="shared" ca="1" si="11"/>
        <v/>
      </c>
      <c r="F714" s="82"/>
      <c r="G714" s="80"/>
      <c r="H714" s="80"/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76"/>
      <c r="U714" s="80"/>
      <c r="V714" s="80"/>
      <c r="W714" s="80"/>
      <c r="X714" s="80"/>
      <c r="Y714" s="80"/>
      <c r="Z714" s="80"/>
      <c r="AA714" s="80"/>
      <c r="AB714" s="80"/>
      <c r="AC714" s="80"/>
      <c r="AD714" s="82"/>
      <c r="AE714" s="80"/>
      <c r="AF714" s="76"/>
      <c r="AG714" s="76"/>
      <c r="AH714" s="85"/>
      <c r="AI714" s="76"/>
      <c r="AJ714" s="76"/>
      <c r="AK714" s="82"/>
      <c r="AL714" s="82"/>
      <c r="AM714" s="80"/>
    </row>
    <row r="715" spans="1:39" ht="14.25" customHeight="1" x14ac:dyDescent="0.3">
      <c r="A715" s="76"/>
      <c r="B715" s="76"/>
      <c r="C715" s="76"/>
      <c r="D715" s="77"/>
      <c r="E715" s="69" t="str">
        <f t="shared" ca="1" si="11"/>
        <v/>
      </c>
      <c r="F715" s="82"/>
      <c r="G715" s="80"/>
      <c r="H715" s="80"/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76"/>
      <c r="U715" s="80"/>
      <c r="V715" s="80"/>
      <c r="W715" s="80"/>
      <c r="X715" s="80"/>
      <c r="Y715" s="80"/>
      <c r="Z715" s="80"/>
      <c r="AA715" s="80"/>
      <c r="AB715" s="80"/>
      <c r="AC715" s="80"/>
      <c r="AD715" s="82"/>
      <c r="AE715" s="80"/>
      <c r="AF715" s="76"/>
      <c r="AG715" s="76"/>
      <c r="AH715" s="85"/>
      <c r="AI715" s="76"/>
      <c r="AJ715" s="76"/>
      <c r="AK715" s="82"/>
      <c r="AL715" s="82"/>
      <c r="AM715" s="80"/>
    </row>
    <row r="716" spans="1:39" ht="14.25" customHeight="1" x14ac:dyDescent="0.3">
      <c r="A716" s="76"/>
      <c r="B716" s="76"/>
      <c r="C716" s="76"/>
      <c r="D716" s="77"/>
      <c r="E716" s="69" t="str">
        <f t="shared" ca="1" si="11"/>
        <v/>
      </c>
      <c r="F716" s="82"/>
      <c r="G716" s="80"/>
      <c r="H716" s="80"/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76"/>
      <c r="U716" s="80"/>
      <c r="V716" s="80"/>
      <c r="W716" s="80"/>
      <c r="X716" s="80"/>
      <c r="Y716" s="80"/>
      <c r="Z716" s="80"/>
      <c r="AA716" s="80"/>
      <c r="AB716" s="80"/>
      <c r="AC716" s="80"/>
      <c r="AD716" s="82"/>
      <c r="AE716" s="80"/>
      <c r="AF716" s="76"/>
      <c r="AG716" s="76"/>
      <c r="AH716" s="85"/>
      <c r="AI716" s="76"/>
      <c r="AJ716" s="76"/>
      <c r="AK716" s="82"/>
      <c r="AL716" s="82"/>
      <c r="AM716" s="80"/>
    </row>
    <row r="717" spans="1:39" ht="14.25" customHeight="1" x14ac:dyDescent="0.3">
      <c r="A717" s="76"/>
      <c r="B717" s="76"/>
      <c r="C717" s="76"/>
      <c r="D717" s="77"/>
      <c r="E717" s="69" t="str">
        <f t="shared" ca="1" si="11"/>
        <v/>
      </c>
      <c r="F717" s="82"/>
      <c r="G717" s="80"/>
      <c r="H717" s="80"/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76"/>
      <c r="U717" s="80"/>
      <c r="V717" s="80"/>
      <c r="W717" s="80"/>
      <c r="X717" s="80"/>
      <c r="Y717" s="80"/>
      <c r="Z717" s="80"/>
      <c r="AA717" s="80"/>
      <c r="AB717" s="80"/>
      <c r="AC717" s="80"/>
      <c r="AD717" s="82"/>
      <c r="AE717" s="80"/>
      <c r="AF717" s="76"/>
      <c r="AG717" s="76"/>
      <c r="AH717" s="85"/>
      <c r="AI717" s="76"/>
      <c r="AJ717" s="76"/>
      <c r="AK717" s="82"/>
      <c r="AL717" s="82"/>
      <c r="AM717" s="80"/>
    </row>
    <row r="718" spans="1:39" ht="14.25" customHeight="1" x14ac:dyDescent="0.3">
      <c r="A718" s="76"/>
      <c r="B718" s="76"/>
      <c r="C718" s="76"/>
      <c r="D718" s="77"/>
      <c r="E718" s="69" t="str">
        <f t="shared" ca="1" si="11"/>
        <v/>
      </c>
      <c r="F718" s="82"/>
      <c r="G718" s="80"/>
      <c r="H718" s="80"/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76"/>
      <c r="U718" s="80"/>
      <c r="V718" s="80"/>
      <c r="W718" s="80"/>
      <c r="X718" s="80"/>
      <c r="Y718" s="80"/>
      <c r="Z718" s="80"/>
      <c r="AA718" s="80"/>
      <c r="AB718" s="80"/>
      <c r="AC718" s="80"/>
      <c r="AD718" s="82"/>
      <c r="AE718" s="80"/>
      <c r="AF718" s="76"/>
      <c r="AG718" s="76"/>
      <c r="AH718" s="85"/>
      <c r="AI718" s="76"/>
      <c r="AJ718" s="76"/>
      <c r="AK718" s="82"/>
      <c r="AL718" s="82"/>
      <c r="AM718" s="80"/>
    </row>
    <row r="719" spans="1:39" ht="14.25" customHeight="1" x14ac:dyDescent="0.3">
      <c r="A719" s="76"/>
      <c r="B719" s="76"/>
      <c r="C719" s="76"/>
      <c r="D719" s="77"/>
      <c r="E719" s="69" t="str">
        <f t="shared" ca="1" si="11"/>
        <v/>
      </c>
      <c r="F719" s="82"/>
      <c r="G719" s="80"/>
      <c r="H719" s="80"/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76"/>
      <c r="U719" s="80"/>
      <c r="V719" s="80"/>
      <c r="W719" s="80"/>
      <c r="X719" s="80"/>
      <c r="Y719" s="80"/>
      <c r="Z719" s="80"/>
      <c r="AA719" s="80"/>
      <c r="AB719" s="80"/>
      <c r="AC719" s="80"/>
      <c r="AD719" s="82"/>
      <c r="AE719" s="80"/>
      <c r="AF719" s="76"/>
      <c r="AG719" s="76"/>
      <c r="AH719" s="85"/>
      <c r="AI719" s="76"/>
      <c r="AJ719" s="76"/>
      <c r="AK719" s="82"/>
      <c r="AL719" s="82"/>
      <c r="AM719" s="80"/>
    </row>
    <row r="720" spans="1:39" ht="14.25" customHeight="1" x14ac:dyDescent="0.3">
      <c r="A720" s="76"/>
      <c r="B720" s="76"/>
      <c r="C720" s="76"/>
      <c r="D720" s="77"/>
      <c r="E720" s="69" t="str">
        <f t="shared" ca="1" si="11"/>
        <v/>
      </c>
      <c r="F720" s="82"/>
      <c r="G720" s="80"/>
      <c r="H720" s="80"/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76"/>
      <c r="U720" s="80"/>
      <c r="V720" s="80"/>
      <c r="W720" s="80"/>
      <c r="X720" s="80"/>
      <c r="Y720" s="80"/>
      <c r="Z720" s="80"/>
      <c r="AA720" s="80"/>
      <c r="AB720" s="80"/>
      <c r="AC720" s="80"/>
      <c r="AD720" s="82"/>
      <c r="AE720" s="80"/>
      <c r="AF720" s="76"/>
      <c r="AG720" s="76"/>
      <c r="AH720" s="85"/>
      <c r="AI720" s="76"/>
      <c r="AJ720" s="76"/>
      <c r="AK720" s="82"/>
      <c r="AL720" s="82"/>
      <c r="AM720" s="80"/>
    </row>
    <row r="721" spans="1:39" ht="14.25" customHeight="1" x14ac:dyDescent="0.3">
      <c r="A721" s="76"/>
      <c r="B721" s="76"/>
      <c r="C721" s="76"/>
      <c r="D721" s="77"/>
      <c r="E721" s="69" t="str">
        <f t="shared" ca="1" si="11"/>
        <v/>
      </c>
      <c r="F721" s="82"/>
      <c r="G721" s="80"/>
      <c r="H721" s="80"/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76"/>
      <c r="U721" s="80"/>
      <c r="V721" s="80"/>
      <c r="W721" s="80"/>
      <c r="X721" s="80"/>
      <c r="Y721" s="80"/>
      <c r="Z721" s="80"/>
      <c r="AA721" s="80"/>
      <c r="AB721" s="80"/>
      <c r="AC721" s="80"/>
      <c r="AD721" s="82"/>
      <c r="AE721" s="80"/>
      <c r="AF721" s="76"/>
      <c r="AG721" s="76"/>
      <c r="AH721" s="85"/>
      <c r="AI721" s="76"/>
      <c r="AJ721" s="76"/>
      <c r="AK721" s="82"/>
      <c r="AL721" s="82"/>
      <c r="AM721" s="80"/>
    </row>
    <row r="722" spans="1:39" ht="14.25" customHeight="1" x14ac:dyDescent="0.3">
      <c r="A722" s="76"/>
      <c r="B722" s="76"/>
      <c r="C722" s="76"/>
      <c r="D722" s="77"/>
      <c r="E722" s="69" t="str">
        <f t="shared" ca="1" si="11"/>
        <v/>
      </c>
      <c r="F722" s="82"/>
      <c r="G722" s="80"/>
      <c r="H722" s="80"/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76"/>
      <c r="U722" s="80"/>
      <c r="V722" s="80"/>
      <c r="W722" s="80"/>
      <c r="X722" s="80"/>
      <c r="Y722" s="80"/>
      <c r="Z722" s="80"/>
      <c r="AA722" s="80"/>
      <c r="AB722" s="80"/>
      <c r="AC722" s="80"/>
      <c r="AD722" s="82"/>
      <c r="AE722" s="80"/>
      <c r="AF722" s="76"/>
      <c r="AG722" s="76"/>
      <c r="AH722" s="85"/>
      <c r="AI722" s="76"/>
      <c r="AJ722" s="76"/>
      <c r="AK722" s="82"/>
      <c r="AL722" s="82"/>
      <c r="AM722" s="80"/>
    </row>
    <row r="723" spans="1:39" ht="14.25" customHeight="1" x14ac:dyDescent="0.3">
      <c r="A723" s="76"/>
      <c r="B723" s="76"/>
      <c r="C723" s="76"/>
      <c r="D723" s="77"/>
      <c r="E723" s="69" t="str">
        <f t="shared" ca="1" si="11"/>
        <v/>
      </c>
      <c r="F723" s="82"/>
      <c r="G723" s="80"/>
      <c r="H723" s="80"/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76"/>
      <c r="U723" s="80"/>
      <c r="V723" s="80"/>
      <c r="W723" s="80"/>
      <c r="X723" s="80"/>
      <c r="Y723" s="80"/>
      <c r="Z723" s="80"/>
      <c r="AA723" s="80"/>
      <c r="AB723" s="80"/>
      <c r="AC723" s="80"/>
      <c r="AD723" s="82"/>
      <c r="AE723" s="80"/>
      <c r="AF723" s="76"/>
      <c r="AG723" s="76"/>
      <c r="AH723" s="85"/>
      <c r="AI723" s="76"/>
      <c r="AJ723" s="76"/>
      <c r="AK723" s="82"/>
      <c r="AL723" s="82"/>
      <c r="AM723" s="80"/>
    </row>
    <row r="724" spans="1:39" ht="14.25" customHeight="1" x14ac:dyDescent="0.3">
      <c r="A724" s="76"/>
      <c r="B724" s="76"/>
      <c r="C724" s="76"/>
      <c r="D724" s="77"/>
      <c r="E724" s="69" t="str">
        <f t="shared" ca="1" si="11"/>
        <v/>
      </c>
      <c r="F724" s="82"/>
      <c r="G724" s="80"/>
      <c r="H724" s="80"/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76"/>
      <c r="U724" s="80"/>
      <c r="V724" s="80"/>
      <c r="W724" s="80"/>
      <c r="X724" s="80"/>
      <c r="Y724" s="80"/>
      <c r="Z724" s="80"/>
      <c r="AA724" s="80"/>
      <c r="AB724" s="80"/>
      <c r="AC724" s="80"/>
      <c r="AD724" s="82"/>
      <c r="AE724" s="80"/>
      <c r="AF724" s="76"/>
      <c r="AG724" s="76"/>
      <c r="AH724" s="85"/>
      <c r="AI724" s="76"/>
      <c r="AJ724" s="76"/>
      <c r="AK724" s="82"/>
      <c r="AL724" s="82"/>
      <c r="AM724" s="80"/>
    </row>
    <row r="725" spans="1:39" ht="14.25" customHeight="1" x14ac:dyDescent="0.3">
      <c r="A725" s="76"/>
      <c r="B725" s="76"/>
      <c r="C725" s="76"/>
      <c r="D725" s="77"/>
      <c r="E725" s="69" t="str">
        <f t="shared" ca="1" si="11"/>
        <v/>
      </c>
      <c r="F725" s="82"/>
      <c r="G725" s="80"/>
      <c r="H725" s="80"/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76"/>
      <c r="U725" s="80"/>
      <c r="V725" s="80"/>
      <c r="W725" s="80"/>
      <c r="X725" s="80"/>
      <c r="Y725" s="80"/>
      <c r="Z725" s="80"/>
      <c r="AA725" s="80"/>
      <c r="AB725" s="80"/>
      <c r="AC725" s="80"/>
      <c r="AD725" s="82"/>
      <c r="AE725" s="80"/>
      <c r="AF725" s="76"/>
      <c r="AG725" s="76"/>
      <c r="AH725" s="85"/>
      <c r="AI725" s="76"/>
      <c r="AJ725" s="76"/>
      <c r="AK725" s="82"/>
      <c r="AL725" s="82"/>
      <c r="AM725" s="80"/>
    </row>
    <row r="726" spans="1:39" ht="14.25" customHeight="1" x14ac:dyDescent="0.3">
      <c r="A726" s="76"/>
      <c r="B726" s="76"/>
      <c r="C726" s="76"/>
      <c r="D726" s="77"/>
      <c r="E726" s="69" t="str">
        <f t="shared" ca="1" si="11"/>
        <v/>
      </c>
      <c r="F726" s="82"/>
      <c r="G726" s="80"/>
      <c r="H726" s="80"/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76"/>
      <c r="U726" s="80"/>
      <c r="V726" s="80"/>
      <c r="W726" s="80"/>
      <c r="X726" s="80"/>
      <c r="Y726" s="80"/>
      <c r="Z726" s="80"/>
      <c r="AA726" s="80"/>
      <c r="AB726" s="80"/>
      <c r="AC726" s="80"/>
      <c r="AD726" s="82"/>
      <c r="AE726" s="80"/>
      <c r="AF726" s="76"/>
      <c r="AG726" s="76"/>
      <c r="AH726" s="85"/>
      <c r="AI726" s="76"/>
      <c r="AJ726" s="76"/>
      <c r="AK726" s="82"/>
      <c r="AL726" s="82"/>
      <c r="AM726" s="80"/>
    </row>
    <row r="727" spans="1:39" ht="14.25" customHeight="1" x14ac:dyDescent="0.3">
      <c r="A727" s="76"/>
      <c r="B727" s="76"/>
      <c r="C727" s="76"/>
      <c r="D727" s="77"/>
      <c r="E727" s="69" t="str">
        <f t="shared" ca="1" si="11"/>
        <v/>
      </c>
      <c r="F727" s="82"/>
      <c r="G727" s="80"/>
      <c r="H727" s="80"/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76"/>
      <c r="U727" s="80"/>
      <c r="V727" s="80"/>
      <c r="W727" s="80"/>
      <c r="X727" s="80"/>
      <c r="Y727" s="80"/>
      <c r="Z727" s="80"/>
      <c r="AA727" s="80"/>
      <c r="AB727" s="80"/>
      <c r="AC727" s="80"/>
      <c r="AD727" s="82"/>
      <c r="AE727" s="80"/>
      <c r="AF727" s="76"/>
      <c r="AG727" s="76"/>
      <c r="AH727" s="85"/>
      <c r="AI727" s="76"/>
      <c r="AJ727" s="76"/>
      <c r="AK727" s="82"/>
      <c r="AL727" s="82"/>
      <c r="AM727" s="80"/>
    </row>
    <row r="728" spans="1:39" ht="14.25" customHeight="1" x14ac:dyDescent="0.3">
      <c r="A728" s="76"/>
      <c r="B728" s="76"/>
      <c r="C728" s="76"/>
      <c r="D728" s="77"/>
      <c r="E728" s="69" t="str">
        <f t="shared" ca="1" si="11"/>
        <v/>
      </c>
      <c r="F728" s="82"/>
      <c r="G728" s="80"/>
      <c r="H728" s="80"/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76"/>
      <c r="U728" s="80"/>
      <c r="V728" s="80"/>
      <c r="W728" s="80"/>
      <c r="X728" s="80"/>
      <c r="Y728" s="80"/>
      <c r="Z728" s="80"/>
      <c r="AA728" s="80"/>
      <c r="AB728" s="80"/>
      <c r="AC728" s="80"/>
      <c r="AD728" s="82"/>
      <c r="AE728" s="80"/>
      <c r="AF728" s="76"/>
      <c r="AG728" s="76"/>
      <c r="AH728" s="85"/>
      <c r="AI728" s="76"/>
      <c r="AJ728" s="76"/>
      <c r="AK728" s="82"/>
      <c r="AL728" s="82"/>
      <c r="AM728" s="80"/>
    </row>
    <row r="729" spans="1:39" ht="14.25" customHeight="1" x14ac:dyDescent="0.3">
      <c r="A729" s="76"/>
      <c r="B729" s="76"/>
      <c r="C729" s="76"/>
      <c r="D729" s="77"/>
      <c r="E729" s="69" t="str">
        <f t="shared" ca="1" si="11"/>
        <v/>
      </c>
      <c r="F729" s="82"/>
      <c r="G729" s="80"/>
      <c r="H729" s="80"/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76"/>
      <c r="U729" s="80"/>
      <c r="V729" s="80"/>
      <c r="W729" s="80"/>
      <c r="X729" s="80"/>
      <c r="Y729" s="80"/>
      <c r="Z729" s="80"/>
      <c r="AA729" s="80"/>
      <c r="AB729" s="80"/>
      <c r="AC729" s="80"/>
      <c r="AD729" s="82"/>
      <c r="AE729" s="80"/>
      <c r="AF729" s="76"/>
      <c r="AG729" s="76"/>
      <c r="AH729" s="85"/>
      <c r="AI729" s="76"/>
      <c r="AJ729" s="76"/>
      <c r="AK729" s="82"/>
      <c r="AL729" s="82"/>
      <c r="AM729" s="80"/>
    </row>
    <row r="730" spans="1:39" ht="14.25" customHeight="1" x14ac:dyDescent="0.3">
      <c r="A730" s="76"/>
      <c r="B730" s="76"/>
      <c r="C730" s="76"/>
      <c r="D730" s="77"/>
      <c r="E730" s="69" t="str">
        <f t="shared" ca="1" si="11"/>
        <v/>
      </c>
      <c r="F730" s="82"/>
      <c r="G730" s="80"/>
      <c r="H730" s="80"/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76"/>
      <c r="U730" s="80"/>
      <c r="V730" s="80"/>
      <c r="W730" s="80"/>
      <c r="X730" s="80"/>
      <c r="Y730" s="80"/>
      <c r="Z730" s="80"/>
      <c r="AA730" s="80"/>
      <c r="AB730" s="80"/>
      <c r="AC730" s="80"/>
      <c r="AD730" s="82"/>
      <c r="AE730" s="80"/>
      <c r="AF730" s="76"/>
      <c r="AG730" s="76"/>
      <c r="AH730" s="85"/>
      <c r="AI730" s="76"/>
      <c r="AJ730" s="76"/>
      <c r="AK730" s="82"/>
      <c r="AL730" s="82"/>
      <c r="AM730" s="80"/>
    </row>
    <row r="731" spans="1:39" ht="14.25" customHeight="1" x14ac:dyDescent="0.3">
      <c r="A731" s="76"/>
      <c r="B731" s="76"/>
      <c r="C731" s="76"/>
      <c r="D731" s="77"/>
      <c r="E731" s="69" t="str">
        <f t="shared" ca="1" si="11"/>
        <v/>
      </c>
      <c r="F731" s="82"/>
      <c r="G731" s="80"/>
      <c r="H731" s="80"/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76"/>
      <c r="U731" s="80"/>
      <c r="V731" s="80"/>
      <c r="W731" s="80"/>
      <c r="X731" s="80"/>
      <c r="Y731" s="80"/>
      <c r="Z731" s="80"/>
      <c r="AA731" s="80"/>
      <c r="AB731" s="80"/>
      <c r="AC731" s="80"/>
      <c r="AD731" s="82"/>
      <c r="AE731" s="80"/>
      <c r="AF731" s="76"/>
      <c r="AG731" s="76"/>
      <c r="AH731" s="85"/>
      <c r="AI731" s="76"/>
      <c r="AJ731" s="76"/>
      <c r="AK731" s="82"/>
      <c r="AL731" s="82"/>
      <c r="AM731" s="80"/>
    </row>
    <row r="732" spans="1:39" ht="14.25" customHeight="1" x14ac:dyDescent="0.3">
      <c r="A732" s="76"/>
      <c r="B732" s="76"/>
      <c r="C732" s="76"/>
      <c r="D732" s="77"/>
      <c r="E732" s="69" t="str">
        <f t="shared" ca="1" si="11"/>
        <v/>
      </c>
      <c r="F732" s="82"/>
      <c r="G732" s="80"/>
      <c r="H732" s="80"/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76"/>
      <c r="U732" s="80"/>
      <c r="V732" s="80"/>
      <c r="W732" s="80"/>
      <c r="X732" s="80"/>
      <c r="Y732" s="80"/>
      <c r="Z732" s="80"/>
      <c r="AA732" s="80"/>
      <c r="AB732" s="80"/>
      <c r="AC732" s="80"/>
      <c r="AD732" s="82"/>
      <c r="AE732" s="80"/>
      <c r="AF732" s="76"/>
      <c r="AG732" s="76"/>
      <c r="AH732" s="85"/>
      <c r="AI732" s="76"/>
      <c r="AJ732" s="76"/>
      <c r="AK732" s="82"/>
      <c r="AL732" s="82"/>
      <c r="AM732" s="80"/>
    </row>
    <row r="733" spans="1:39" ht="14.25" customHeight="1" x14ac:dyDescent="0.3">
      <c r="A733" s="76"/>
      <c r="B733" s="76"/>
      <c r="C733" s="76"/>
      <c r="D733" s="77"/>
      <c r="E733" s="69" t="str">
        <f t="shared" ca="1" si="11"/>
        <v/>
      </c>
      <c r="F733" s="82"/>
      <c r="G733" s="80"/>
      <c r="H733" s="80"/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76"/>
      <c r="U733" s="80"/>
      <c r="V733" s="80"/>
      <c r="W733" s="80"/>
      <c r="X733" s="80"/>
      <c r="Y733" s="80"/>
      <c r="Z733" s="80"/>
      <c r="AA733" s="80"/>
      <c r="AB733" s="80"/>
      <c r="AC733" s="80"/>
      <c r="AD733" s="82"/>
      <c r="AE733" s="80"/>
      <c r="AF733" s="76"/>
      <c r="AG733" s="76"/>
      <c r="AH733" s="85"/>
      <c r="AI733" s="76"/>
      <c r="AJ733" s="76"/>
      <c r="AK733" s="82"/>
      <c r="AL733" s="82"/>
      <c r="AM733" s="80"/>
    </row>
    <row r="734" spans="1:39" ht="14.25" customHeight="1" x14ac:dyDescent="0.3">
      <c r="A734" s="76"/>
      <c r="B734" s="76"/>
      <c r="C734" s="76"/>
      <c r="D734" s="77"/>
      <c r="E734" s="69" t="str">
        <f t="shared" ca="1" si="11"/>
        <v/>
      </c>
      <c r="F734" s="82"/>
      <c r="G734" s="80"/>
      <c r="H734" s="80"/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76"/>
      <c r="U734" s="80"/>
      <c r="V734" s="80"/>
      <c r="W734" s="80"/>
      <c r="X734" s="80"/>
      <c r="Y734" s="80"/>
      <c r="Z734" s="80"/>
      <c r="AA734" s="80"/>
      <c r="AB734" s="80"/>
      <c r="AC734" s="80"/>
      <c r="AD734" s="82"/>
      <c r="AE734" s="80"/>
      <c r="AF734" s="76"/>
      <c r="AG734" s="76"/>
      <c r="AH734" s="85"/>
      <c r="AI734" s="76"/>
      <c r="AJ734" s="76"/>
      <c r="AK734" s="82"/>
      <c r="AL734" s="82"/>
      <c r="AM734" s="80"/>
    </row>
    <row r="735" spans="1:39" ht="14.25" customHeight="1" x14ac:dyDescent="0.3">
      <c r="A735" s="76"/>
      <c r="B735" s="76"/>
      <c r="C735" s="76"/>
      <c r="D735" s="77"/>
      <c r="E735" s="69" t="str">
        <f t="shared" ca="1" si="11"/>
        <v/>
      </c>
      <c r="F735" s="82"/>
      <c r="G735" s="80"/>
      <c r="H735" s="80"/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76"/>
      <c r="U735" s="80"/>
      <c r="V735" s="80"/>
      <c r="W735" s="80"/>
      <c r="X735" s="80"/>
      <c r="Y735" s="80"/>
      <c r="Z735" s="80"/>
      <c r="AA735" s="80"/>
      <c r="AB735" s="80"/>
      <c r="AC735" s="80"/>
      <c r="AD735" s="82"/>
      <c r="AE735" s="80"/>
      <c r="AF735" s="76"/>
      <c r="AG735" s="76"/>
      <c r="AH735" s="85"/>
      <c r="AI735" s="76"/>
      <c r="AJ735" s="76"/>
      <c r="AK735" s="82"/>
      <c r="AL735" s="82"/>
      <c r="AM735" s="80"/>
    </row>
    <row r="736" spans="1:39" ht="14.25" customHeight="1" x14ac:dyDescent="0.3">
      <c r="A736" s="76"/>
      <c r="B736" s="76"/>
      <c r="C736" s="76"/>
      <c r="D736" s="77"/>
      <c r="E736" s="69" t="str">
        <f t="shared" ca="1" si="11"/>
        <v/>
      </c>
      <c r="F736" s="82"/>
      <c r="G736" s="80"/>
      <c r="H736" s="80"/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76"/>
      <c r="U736" s="80"/>
      <c r="V736" s="80"/>
      <c r="W736" s="80"/>
      <c r="X736" s="80"/>
      <c r="Y736" s="80"/>
      <c r="Z736" s="80"/>
      <c r="AA736" s="80"/>
      <c r="AB736" s="80"/>
      <c r="AC736" s="80"/>
      <c r="AD736" s="82"/>
      <c r="AE736" s="80"/>
      <c r="AF736" s="76"/>
      <c r="AG736" s="76"/>
      <c r="AH736" s="85"/>
      <c r="AI736" s="76"/>
      <c r="AJ736" s="76"/>
      <c r="AK736" s="82"/>
      <c r="AL736" s="82"/>
      <c r="AM736" s="80"/>
    </row>
    <row r="737" spans="1:39" ht="14.25" customHeight="1" x14ac:dyDescent="0.3">
      <c r="A737" s="76"/>
      <c r="B737" s="76"/>
      <c r="C737" s="76"/>
      <c r="D737" s="77"/>
      <c r="E737" s="69" t="str">
        <f t="shared" ca="1" si="11"/>
        <v/>
      </c>
      <c r="F737" s="82"/>
      <c r="G737" s="80"/>
      <c r="H737" s="80"/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76"/>
      <c r="U737" s="80"/>
      <c r="V737" s="80"/>
      <c r="W737" s="80"/>
      <c r="X737" s="80"/>
      <c r="Y737" s="80"/>
      <c r="Z737" s="80"/>
      <c r="AA737" s="80"/>
      <c r="AB737" s="80"/>
      <c r="AC737" s="80"/>
      <c r="AD737" s="82"/>
      <c r="AE737" s="80"/>
      <c r="AF737" s="76"/>
      <c r="AG737" s="76"/>
      <c r="AH737" s="85"/>
      <c r="AI737" s="76"/>
      <c r="AJ737" s="76"/>
      <c r="AK737" s="82"/>
      <c r="AL737" s="82"/>
      <c r="AM737" s="80"/>
    </row>
    <row r="738" spans="1:39" ht="14.25" customHeight="1" x14ac:dyDescent="0.3">
      <c r="A738" s="76"/>
      <c r="B738" s="76"/>
      <c r="C738" s="76"/>
      <c r="D738" s="77"/>
      <c r="E738" s="69" t="str">
        <f t="shared" ca="1" si="11"/>
        <v/>
      </c>
      <c r="F738" s="82"/>
      <c r="G738" s="80"/>
      <c r="H738" s="80"/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76"/>
      <c r="U738" s="80"/>
      <c r="V738" s="80"/>
      <c r="W738" s="80"/>
      <c r="X738" s="80"/>
      <c r="Y738" s="80"/>
      <c r="Z738" s="80"/>
      <c r="AA738" s="80"/>
      <c r="AB738" s="80"/>
      <c r="AC738" s="80"/>
      <c r="AD738" s="82"/>
      <c r="AE738" s="80"/>
      <c r="AF738" s="76"/>
      <c r="AG738" s="76"/>
      <c r="AH738" s="85"/>
      <c r="AI738" s="76"/>
      <c r="AJ738" s="76"/>
      <c r="AK738" s="82"/>
      <c r="AL738" s="82"/>
      <c r="AM738" s="80"/>
    </row>
    <row r="739" spans="1:39" ht="14.25" customHeight="1" x14ac:dyDescent="0.3">
      <c r="A739" s="76"/>
      <c r="B739" s="76"/>
      <c r="C739" s="76"/>
      <c r="D739" s="77"/>
      <c r="E739" s="69" t="str">
        <f t="shared" ca="1" si="11"/>
        <v/>
      </c>
      <c r="F739" s="82"/>
      <c r="G739" s="80"/>
      <c r="H739" s="80"/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76"/>
      <c r="U739" s="80"/>
      <c r="V739" s="80"/>
      <c r="W739" s="80"/>
      <c r="X739" s="80"/>
      <c r="Y739" s="80"/>
      <c r="Z739" s="80"/>
      <c r="AA739" s="80"/>
      <c r="AB739" s="80"/>
      <c r="AC739" s="80"/>
      <c r="AD739" s="82"/>
      <c r="AE739" s="80"/>
      <c r="AF739" s="76"/>
      <c r="AG739" s="76"/>
      <c r="AH739" s="85"/>
      <c r="AI739" s="76"/>
      <c r="AJ739" s="76"/>
      <c r="AK739" s="82"/>
      <c r="AL739" s="82"/>
      <c r="AM739" s="80"/>
    </row>
    <row r="740" spans="1:39" ht="14.25" customHeight="1" x14ac:dyDescent="0.3">
      <c r="A740" s="76"/>
      <c r="B740" s="76"/>
      <c r="C740" s="76"/>
      <c r="D740" s="77"/>
      <c r="E740" s="69" t="str">
        <f t="shared" ca="1" si="11"/>
        <v/>
      </c>
      <c r="F740" s="82"/>
      <c r="G740" s="80"/>
      <c r="H740" s="80"/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76"/>
      <c r="U740" s="80"/>
      <c r="V740" s="80"/>
      <c r="W740" s="80"/>
      <c r="X740" s="80"/>
      <c r="Y740" s="80"/>
      <c r="Z740" s="80"/>
      <c r="AA740" s="80"/>
      <c r="AB740" s="80"/>
      <c r="AC740" s="80"/>
      <c r="AD740" s="82"/>
      <c r="AE740" s="80"/>
      <c r="AF740" s="76"/>
      <c r="AG740" s="76"/>
      <c r="AH740" s="85"/>
      <c r="AI740" s="76"/>
      <c r="AJ740" s="76"/>
      <c r="AK740" s="82"/>
      <c r="AL740" s="82"/>
      <c r="AM740" s="80"/>
    </row>
    <row r="741" spans="1:39" ht="14.25" customHeight="1" x14ac:dyDescent="0.3">
      <c r="A741" s="76"/>
      <c r="B741" s="76"/>
      <c r="C741" s="76"/>
      <c r="D741" s="77"/>
      <c r="E741" s="69" t="str">
        <f t="shared" ca="1" si="11"/>
        <v/>
      </c>
      <c r="F741" s="82"/>
      <c r="G741" s="80"/>
      <c r="H741" s="80"/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76"/>
      <c r="U741" s="80"/>
      <c r="V741" s="80"/>
      <c r="W741" s="80"/>
      <c r="X741" s="80"/>
      <c r="Y741" s="80"/>
      <c r="Z741" s="80"/>
      <c r="AA741" s="80"/>
      <c r="AB741" s="80"/>
      <c r="AC741" s="80"/>
      <c r="AD741" s="82"/>
      <c r="AE741" s="80"/>
      <c r="AF741" s="76"/>
      <c r="AG741" s="76"/>
      <c r="AH741" s="85"/>
      <c r="AI741" s="76"/>
      <c r="AJ741" s="76"/>
      <c r="AK741" s="82"/>
      <c r="AL741" s="82"/>
      <c r="AM741" s="80"/>
    </row>
    <row r="742" spans="1:39" ht="14.25" customHeight="1" x14ac:dyDescent="0.3">
      <c r="A742" s="76"/>
      <c r="B742" s="76"/>
      <c r="C742" s="76"/>
      <c r="D742" s="77"/>
      <c r="E742" s="69" t="str">
        <f t="shared" ca="1" si="11"/>
        <v/>
      </c>
      <c r="F742" s="82"/>
      <c r="G742" s="80"/>
      <c r="H742" s="80"/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76"/>
      <c r="U742" s="80"/>
      <c r="V742" s="80"/>
      <c r="W742" s="80"/>
      <c r="X742" s="80"/>
      <c r="Y742" s="80"/>
      <c r="Z742" s="80"/>
      <c r="AA742" s="80"/>
      <c r="AB742" s="80"/>
      <c r="AC742" s="80"/>
      <c r="AD742" s="82"/>
      <c r="AE742" s="80"/>
      <c r="AF742" s="76"/>
      <c r="AG742" s="76"/>
      <c r="AH742" s="85"/>
      <c r="AI742" s="76"/>
      <c r="AJ742" s="76"/>
      <c r="AK742" s="82"/>
      <c r="AL742" s="82"/>
      <c r="AM742" s="80"/>
    </row>
    <row r="743" spans="1:39" ht="14.25" customHeight="1" x14ac:dyDescent="0.3">
      <c r="A743" s="76"/>
      <c r="B743" s="76"/>
      <c r="C743" s="76"/>
      <c r="D743" s="77"/>
      <c r="E743" s="69" t="str">
        <f t="shared" ca="1" si="11"/>
        <v/>
      </c>
      <c r="F743" s="82"/>
      <c r="G743" s="80"/>
      <c r="H743" s="80"/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76"/>
      <c r="U743" s="80"/>
      <c r="V743" s="80"/>
      <c r="W743" s="80"/>
      <c r="X743" s="80"/>
      <c r="Y743" s="80"/>
      <c r="Z743" s="80"/>
      <c r="AA743" s="80"/>
      <c r="AB743" s="80"/>
      <c r="AC743" s="80"/>
      <c r="AD743" s="82"/>
      <c r="AE743" s="80"/>
      <c r="AF743" s="76"/>
      <c r="AG743" s="76"/>
      <c r="AH743" s="85"/>
      <c r="AI743" s="76"/>
      <c r="AJ743" s="76"/>
      <c r="AK743" s="82"/>
      <c r="AL743" s="82"/>
      <c r="AM743" s="80"/>
    </row>
    <row r="744" spans="1:39" ht="14.25" customHeight="1" x14ac:dyDescent="0.3">
      <c r="A744" s="76"/>
      <c r="B744" s="76"/>
      <c r="C744" s="76"/>
      <c r="D744" s="77"/>
      <c r="E744" s="69" t="str">
        <f t="shared" ca="1" si="11"/>
        <v/>
      </c>
      <c r="F744" s="82"/>
      <c r="G744" s="80"/>
      <c r="H744" s="80"/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76"/>
      <c r="U744" s="80"/>
      <c r="V744" s="80"/>
      <c r="W744" s="80"/>
      <c r="X744" s="80"/>
      <c r="Y744" s="80"/>
      <c r="Z744" s="80"/>
      <c r="AA744" s="80"/>
      <c r="AB744" s="80"/>
      <c r="AC744" s="80"/>
      <c r="AD744" s="82"/>
      <c r="AE744" s="80"/>
      <c r="AF744" s="76"/>
      <c r="AG744" s="76"/>
      <c r="AH744" s="85"/>
      <c r="AI744" s="76"/>
      <c r="AJ744" s="76"/>
      <c r="AK744" s="82"/>
      <c r="AL744" s="82"/>
      <c r="AM744" s="80"/>
    </row>
    <row r="745" spans="1:39" ht="14.25" customHeight="1" x14ac:dyDescent="0.3">
      <c r="A745" s="76"/>
      <c r="B745" s="76"/>
      <c r="C745" s="76"/>
      <c r="D745" s="77"/>
      <c r="E745" s="69" t="str">
        <f t="shared" ca="1" si="11"/>
        <v/>
      </c>
      <c r="F745" s="82"/>
      <c r="G745" s="80"/>
      <c r="H745" s="80"/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76"/>
      <c r="U745" s="80"/>
      <c r="V745" s="80"/>
      <c r="W745" s="80"/>
      <c r="X745" s="80"/>
      <c r="Y745" s="80"/>
      <c r="Z745" s="80"/>
      <c r="AA745" s="80"/>
      <c r="AB745" s="80"/>
      <c r="AC745" s="80"/>
      <c r="AD745" s="82"/>
      <c r="AE745" s="80"/>
      <c r="AF745" s="76"/>
      <c r="AG745" s="76"/>
      <c r="AH745" s="85"/>
      <c r="AI745" s="76"/>
      <c r="AJ745" s="76"/>
      <c r="AK745" s="82"/>
      <c r="AL745" s="82"/>
      <c r="AM745" s="80"/>
    </row>
    <row r="746" spans="1:39" ht="14.25" customHeight="1" x14ac:dyDescent="0.3">
      <c r="A746" s="76"/>
      <c r="B746" s="76"/>
      <c r="C746" s="76"/>
      <c r="D746" s="77"/>
      <c r="E746" s="69" t="str">
        <f t="shared" ca="1" si="11"/>
        <v/>
      </c>
      <c r="F746" s="82"/>
      <c r="G746" s="80"/>
      <c r="H746" s="80"/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76"/>
      <c r="U746" s="80"/>
      <c r="V746" s="80"/>
      <c r="W746" s="80"/>
      <c r="X746" s="80"/>
      <c r="Y746" s="80"/>
      <c r="Z746" s="80"/>
      <c r="AA746" s="80"/>
      <c r="AB746" s="80"/>
      <c r="AC746" s="80"/>
      <c r="AD746" s="82"/>
      <c r="AE746" s="80"/>
      <c r="AF746" s="76"/>
      <c r="AG746" s="76"/>
      <c r="AH746" s="85"/>
      <c r="AI746" s="76"/>
      <c r="AJ746" s="76"/>
      <c r="AK746" s="82"/>
      <c r="AL746" s="82"/>
      <c r="AM746" s="80"/>
    </row>
    <row r="747" spans="1:39" ht="14.25" customHeight="1" x14ac:dyDescent="0.3">
      <c r="A747" s="76"/>
      <c r="B747" s="76"/>
      <c r="C747" s="76"/>
      <c r="D747" s="77"/>
      <c r="E747" s="69" t="str">
        <f t="shared" ca="1" si="11"/>
        <v/>
      </c>
      <c r="F747" s="82"/>
      <c r="G747" s="80"/>
      <c r="H747" s="80"/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76"/>
      <c r="U747" s="80"/>
      <c r="V747" s="80"/>
      <c r="W747" s="80"/>
      <c r="X747" s="80"/>
      <c r="Y747" s="80"/>
      <c r="Z747" s="80"/>
      <c r="AA747" s="80"/>
      <c r="AB747" s="80"/>
      <c r="AC747" s="80"/>
      <c r="AD747" s="82"/>
      <c r="AE747" s="80"/>
      <c r="AF747" s="76"/>
      <c r="AG747" s="76"/>
      <c r="AH747" s="85"/>
      <c r="AI747" s="76"/>
      <c r="AJ747" s="76"/>
      <c r="AK747" s="82"/>
      <c r="AL747" s="82"/>
      <c r="AM747" s="80"/>
    </row>
    <row r="748" spans="1:39" ht="14.25" customHeight="1" x14ac:dyDescent="0.3">
      <c r="A748" s="76"/>
      <c r="B748" s="76"/>
      <c r="C748" s="76"/>
      <c r="D748" s="77"/>
      <c r="E748" s="69" t="str">
        <f t="shared" ca="1" si="11"/>
        <v/>
      </c>
      <c r="F748" s="82"/>
      <c r="G748" s="80"/>
      <c r="H748" s="80"/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76"/>
      <c r="U748" s="80"/>
      <c r="V748" s="80"/>
      <c r="W748" s="80"/>
      <c r="X748" s="80"/>
      <c r="Y748" s="80"/>
      <c r="Z748" s="80"/>
      <c r="AA748" s="80"/>
      <c r="AB748" s="80"/>
      <c r="AC748" s="80"/>
      <c r="AD748" s="82"/>
      <c r="AE748" s="80"/>
      <c r="AF748" s="76"/>
      <c r="AG748" s="76"/>
      <c r="AH748" s="85"/>
      <c r="AI748" s="76"/>
      <c r="AJ748" s="76"/>
      <c r="AK748" s="82"/>
      <c r="AL748" s="82"/>
      <c r="AM748" s="80"/>
    </row>
    <row r="749" spans="1:39" ht="14.25" customHeight="1" x14ac:dyDescent="0.3">
      <c r="A749" s="76"/>
      <c r="B749" s="76"/>
      <c r="C749" s="76"/>
      <c r="D749" s="77"/>
      <c r="E749" s="69" t="str">
        <f t="shared" ca="1" si="11"/>
        <v/>
      </c>
      <c r="F749" s="82"/>
      <c r="G749" s="80"/>
      <c r="H749" s="80"/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76"/>
      <c r="U749" s="80"/>
      <c r="V749" s="80"/>
      <c r="W749" s="80"/>
      <c r="X749" s="80"/>
      <c r="Y749" s="80"/>
      <c r="Z749" s="80"/>
      <c r="AA749" s="80"/>
      <c r="AB749" s="80"/>
      <c r="AC749" s="80"/>
      <c r="AD749" s="82"/>
      <c r="AE749" s="80"/>
      <c r="AF749" s="76"/>
      <c r="AG749" s="76"/>
      <c r="AH749" s="85"/>
      <c r="AI749" s="76"/>
      <c r="AJ749" s="76"/>
      <c r="AK749" s="82"/>
      <c r="AL749" s="82"/>
      <c r="AM749" s="80"/>
    </row>
    <row r="750" spans="1:39" ht="14.25" customHeight="1" x14ac:dyDescent="0.3">
      <c r="A750" s="76"/>
      <c r="B750" s="76"/>
      <c r="C750" s="76"/>
      <c r="D750" s="77"/>
      <c r="E750" s="69" t="str">
        <f t="shared" ca="1" si="11"/>
        <v/>
      </c>
      <c r="F750" s="82"/>
      <c r="G750" s="80"/>
      <c r="H750" s="80"/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76"/>
      <c r="U750" s="80"/>
      <c r="V750" s="80"/>
      <c r="W750" s="80"/>
      <c r="X750" s="80"/>
      <c r="Y750" s="80"/>
      <c r="Z750" s="80"/>
      <c r="AA750" s="80"/>
      <c r="AB750" s="80"/>
      <c r="AC750" s="80"/>
      <c r="AD750" s="82"/>
      <c r="AE750" s="80"/>
      <c r="AF750" s="76"/>
      <c r="AG750" s="76"/>
      <c r="AH750" s="85"/>
      <c r="AI750" s="76"/>
      <c r="AJ750" s="76"/>
      <c r="AK750" s="82"/>
      <c r="AL750" s="82"/>
      <c r="AM750" s="80"/>
    </row>
    <row r="751" spans="1:39" ht="14.25" customHeight="1" x14ac:dyDescent="0.3">
      <c r="A751" s="76"/>
      <c r="B751" s="76"/>
      <c r="C751" s="76"/>
      <c r="D751" s="77"/>
      <c r="E751" s="69" t="str">
        <f t="shared" ca="1" si="11"/>
        <v/>
      </c>
      <c r="F751" s="82"/>
      <c r="G751" s="80"/>
      <c r="H751" s="80"/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76"/>
      <c r="U751" s="80"/>
      <c r="V751" s="80"/>
      <c r="W751" s="80"/>
      <c r="X751" s="80"/>
      <c r="Y751" s="80"/>
      <c r="Z751" s="80"/>
      <c r="AA751" s="80"/>
      <c r="AB751" s="80"/>
      <c r="AC751" s="80"/>
      <c r="AD751" s="82"/>
      <c r="AE751" s="80"/>
      <c r="AF751" s="76"/>
      <c r="AG751" s="76"/>
      <c r="AH751" s="85"/>
      <c r="AI751" s="76"/>
      <c r="AJ751" s="76"/>
      <c r="AK751" s="82"/>
      <c r="AL751" s="82"/>
      <c r="AM751" s="80"/>
    </row>
    <row r="752" spans="1:39" ht="14.25" customHeight="1" x14ac:dyDescent="0.3">
      <c r="A752" s="76"/>
      <c r="B752" s="76"/>
      <c r="C752" s="76"/>
      <c r="D752" s="77"/>
      <c r="E752" s="69" t="str">
        <f t="shared" ca="1" si="11"/>
        <v/>
      </c>
      <c r="F752" s="82"/>
      <c r="G752" s="80"/>
      <c r="H752" s="80"/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76"/>
      <c r="U752" s="80"/>
      <c r="V752" s="80"/>
      <c r="W752" s="80"/>
      <c r="X752" s="80"/>
      <c r="Y752" s="80"/>
      <c r="Z752" s="80"/>
      <c r="AA752" s="80"/>
      <c r="AB752" s="80"/>
      <c r="AC752" s="80"/>
      <c r="AD752" s="82"/>
      <c r="AE752" s="80"/>
      <c r="AF752" s="76"/>
      <c r="AG752" s="76"/>
      <c r="AH752" s="85"/>
      <c r="AI752" s="76"/>
      <c r="AJ752" s="76"/>
      <c r="AK752" s="82"/>
      <c r="AL752" s="82"/>
      <c r="AM752" s="80"/>
    </row>
    <row r="753" spans="1:39" ht="14.25" customHeight="1" x14ac:dyDescent="0.3">
      <c r="A753" s="76"/>
      <c r="B753" s="76"/>
      <c r="C753" s="76"/>
      <c r="D753" s="77"/>
      <c r="E753" s="69" t="str">
        <f t="shared" ca="1" si="11"/>
        <v/>
      </c>
      <c r="F753" s="82"/>
      <c r="G753" s="80"/>
      <c r="H753" s="80"/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76"/>
      <c r="U753" s="80"/>
      <c r="V753" s="80"/>
      <c r="W753" s="80"/>
      <c r="X753" s="80"/>
      <c r="Y753" s="80"/>
      <c r="Z753" s="80"/>
      <c r="AA753" s="80"/>
      <c r="AB753" s="80"/>
      <c r="AC753" s="80"/>
      <c r="AD753" s="82"/>
      <c r="AE753" s="80"/>
      <c r="AF753" s="76"/>
      <c r="AG753" s="76"/>
      <c r="AH753" s="85"/>
      <c r="AI753" s="76"/>
      <c r="AJ753" s="76"/>
      <c r="AK753" s="82"/>
      <c r="AL753" s="82"/>
      <c r="AM753" s="80"/>
    </row>
    <row r="754" spans="1:39" ht="14.25" customHeight="1" x14ac:dyDescent="0.3">
      <c r="A754" s="76"/>
      <c r="B754" s="76"/>
      <c r="C754" s="76"/>
      <c r="D754" s="77"/>
      <c r="E754" s="69" t="str">
        <f t="shared" ca="1" si="11"/>
        <v/>
      </c>
      <c r="F754" s="82"/>
      <c r="G754" s="80"/>
      <c r="H754" s="80"/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76"/>
      <c r="U754" s="80"/>
      <c r="V754" s="80"/>
      <c r="W754" s="80"/>
      <c r="X754" s="80"/>
      <c r="Y754" s="80"/>
      <c r="Z754" s="80"/>
      <c r="AA754" s="80"/>
      <c r="AB754" s="80"/>
      <c r="AC754" s="80"/>
      <c r="AD754" s="82"/>
      <c r="AE754" s="80"/>
      <c r="AF754" s="76"/>
      <c r="AG754" s="76"/>
      <c r="AH754" s="85"/>
      <c r="AI754" s="76"/>
      <c r="AJ754" s="76"/>
      <c r="AK754" s="82"/>
      <c r="AL754" s="82"/>
      <c r="AM754" s="80"/>
    </row>
    <row r="755" spans="1:39" ht="14.25" customHeight="1" x14ac:dyDescent="0.3">
      <c r="A755" s="76"/>
      <c r="B755" s="76"/>
      <c r="C755" s="76"/>
      <c r="D755" s="77"/>
      <c r="E755" s="69" t="str">
        <f t="shared" ca="1" si="11"/>
        <v/>
      </c>
      <c r="F755" s="82"/>
      <c r="G755" s="80"/>
      <c r="H755" s="80"/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76"/>
      <c r="U755" s="80"/>
      <c r="V755" s="80"/>
      <c r="W755" s="80"/>
      <c r="X755" s="80"/>
      <c r="Y755" s="80"/>
      <c r="Z755" s="80"/>
      <c r="AA755" s="80"/>
      <c r="AB755" s="80"/>
      <c r="AC755" s="80"/>
      <c r="AD755" s="82"/>
      <c r="AE755" s="80"/>
      <c r="AF755" s="76"/>
      <c r="AG755" s="76"/>
      <c r="AH755" s="85"/>
      <c r="AI755" s="76"/>
      <c r="AJ755" s="76"/>
      <c r="AK755" s="82"/>
      <c r="AL755" s="82"/>
      <c r="AM755" s="80"/>
    </row>
    <row r="756" spans="1:39" ht="14.25" customHeight="1" x14ac:dyDescent="0.3">
      <c r="A756" s="76"/>
      <c r="B756" s="76"/>
      <c r="C756" s="76"/>
      <c r="D756" s="77"/>
      <c r="E756" s="69" t="str">
        <f t="shared" ca="1" si="11"/>
        <v/>
      </c>
      <c r="F756" s="82"/>
      <c r="G756" s="80"/>
      <c r="H756" s="80"/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76"/>
      <c r="U756" s="80"/>
      <c r="V756" s="80"/>
      <c r="W756" s="80"/>
      <c r="X756" s="80"/>
      <c r="Y756" s="80"/>
      <c r="Z756" s="80"/>
      <c r="AA756" s="80"/>
      <c r="AB756" s="80"/>
      <c r="AC756" s="80"/>
      <c r="AD756" s="82"/>
      <c r="AE756" s="80"/>
      <c r="AF756" s="76"/>
      <c r="AG756" s="76"/>
      <c r="AH756" s="85"/>
      <c r="AI756" s="76"/>
      <c r="AJ756" s="76"/>
      <c r="AK756" s="82"/>
      <c r="AL756" s="82"/>
      <c r="AM756" s="80"/>
    </row>
    <row r="757" spans="1:39" ht="14.25" customHeight="1" x14ac:dyDescent="0.3">
      <c r="A757" s="76"/>
      <c r="B757" s="76"/>
      <c r="C757" s="76"/>
      <c r="D757" s="77"/>
      <c r="E757" s="69" t="str">
        <f t="shared" ca="1" si="11"/>
        <v/>
      </c>
      <c r="F757" s="82"/>
      <c r="G757" s="80"/>
      <c r="H757" s="80"/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76"/>
      <c r="U757" s="80"/>
      <c r="V757" s="80"/>
      <c r="W757" s="80"/>
      <c r="X757" s="80"/>
      <c r="Y757" s="80"/>
      <c r="Z757" s="80"/>
      <c r="AA757" s="80"/>
      <c r="AB757" s="80"/>
      <c r="AC757" s="80"/>
      <c r="AD757" s="82"/>
      <c r="AE757" s="80"/>
      <c r="AF757" s="76"/>
      <c r="AG757" s="76"/>
      <c r="AH757" s="85"/>
      <c r="AI757" s="76"/>
      <c r="AJ757" s="76"/>
      <c r="AK757" s="82"/>
      <c r="AL757" s="82"/>
      <c r="AM757" s="80"/>
    </row>
    <row r="758" spans="1:39" ht="14.25" customHeight="1" x14ac:dyDescent="0.3">
      <c r="A758" s="76"/>
      <c r="B758" s="76"/>
      <c r="C758" s="76"/>
      <c r="D758" s="77"/>
      <c r="E758" s="69" t="str">
        <f t="shared" ca="1" si="11"/>
        <v/>
      </c>
      <c r="F758" s="82"/>
      <c r="G758" s="80"/>
      <c r="H758" s="80"/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76"/>
      <c r="U758" s="80"/>
      <c r="V758" s="80"/>
      <c r="W758" s="80"/>
      <c r="X758" s="80"/>
      <c r="Y758" s="80"/>
      <c r="Z758" s="80"/>
      <c r="AA758" s="80"/>
      <c r="AB758" s="80"/>
      <c r="AC758" s="80"/>
      <c r="AD758" s="82"/>
      <c r="AE758" s="80"/>
      <c r="AF758" s="76"/>
      <c r="AG758" s="76"/>
      <c r="AH758" s="85"/>
      <c r="AI758" s="76"/>
      <c r="AJ758" s="76"/>
      <c r="AK758" s="82"/>
      <c r="AL758" s="82"/>
      <c r="AM758" s="80"/>
    </row>
    <row r="759" spans="1:39" ht="14.25" customHeight="1" x14ac:dyDescent="0.3">
      <c r="A759" s="76"/>
      <c r="B759" s="76"/>
      <c r="C759" s="76"/>
      <c r="D759" s="77"/>
      <c r="E759" s="69" t="str">
        <f t="shared" ca="1" si="11"/>
        <v/>
      </c>
      <c r="F759" s="82"/>
      <c r="G759" s="80"/>
      <c r="H759" s="80"/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76"/>
      <c r="U759" s="80"/>
      <c r="V759" s="80"/>
      <c r="W759" s="80"/>
      <c r="X759" s="80"/>
      <c r="Y759" s="80"/>
      <c r="Z759" s="80"/>
      <c r="AA759" s="80"/>
      <c r="AB759" s="80"/>
      <c r="AC759" s="80"/>
      <c r="AD759" s="82"/>
      <c r="AE759" s="80"/>
      <c r="AF759" s="76"/>
      <c r="AG759" s="76"/>
      <c r="AH759" s="85"/>
      <c r="AI759" s="76"/>
      <c r="AJ759" s="76"/>
      <c r="AK759" s="82"/>
      <c r="AL759" s="82"/>
      <c r="AM759" s="80"/>
    </row>
    <row r="760" spans="1:39" ht="14.25" customHeight="1" x14ac:dyDescent="0.3">
      <c r="A760" s="76"/>
      <c r="B760" s="76"/>
      <c r="C760" s="76"/>
      <c r="D760" s="77"/>
      <c r="E760" s="69" t="str">
        <f t="shared" ca="1" si="11"/>
        <v/>
      </c>
      <c r="F760" s="82"/>
      <c r="G760" s="80"/>
      <c r="H760" s="80"/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76"/>
      <c r="U760" s="80"/>
      <c r="V760" s="80"/>
      <c r="W760" s="80"/>
      <c r="X760" s="80"/>
      <c r="Y760" s="80"/>
      <c r="Z760" s="80"/>
      <c r="AA760" s="80"/>
      <c r="AB760" s="80"/>
      <c r="AC760" s="80"/>
      <c r="AD760" s="82"/>
      <c r="AE760" s="80"/>
      <c r="AF760" s="76"/>
      <c r="AG760" s="76"/>
      <c r="AH760" s="85"/>
      <c r="AI760" s="76"/>
      <c r="AJ760" s="76"/>
      <c r="AK760" s="82"/>
      <c r="AL760" s="82"/>
      <c r="AM760" s="80"/>
    </row>
    <row r="761" spans="1:39" ht="14.25" customHeight="1" x14ac:dyDescent="0.3">
      <c r="A761" s="76"/>
      <c r="B761" s="76"/>
      <c r="C761" s="76"/>
      <c r="D761" s="77"/>
      <c r="E761" s="69" t="str">
        <f t="shared" ca="1" si="11"/>
        <v/>
      </c>
      <c r="F761" s="82"/>
      <c r="G761" s="80"/>
      <c r="H761" s="80"/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76"/>
      <c r="U761" s="80"/>
      <c r="V761" s="80"/>
      <c r="W761" s="80"/>
      <c r="X761" s="80"/>
      <c r="Y761" s="80"/>
      <c r="Z761" s="80"/>
      <c r="AA761" s="80"/>
      <c r="AB761" s="80"/>
      <c r="AC761" s="80"/>
      <c r="AD761" s="82"/>
      <c r="AE761" s="80"/>
      <c r="AF761" s="76"/>
      <c r="AG761" s="76"/>
      <c r="AH761" s="85"/>
      <c r="AI761" s="76"/>
      <c r="AJ761" s="76"/>
      <c r="AK761" s="82"/>
      <c r="AL761" s="82"/>
      <c r="AM761" s="80"/>
    </row>
    <row r="762" spans="1:39" ht="14.25" customHeight="1" x14ac:dyDescent="0.3">
      <c r="A762" s="76"/>
      <c r="B762" s="76"/>
      <c r="C762" s="76"/>
      <c r="D762" s="77"/>
      <c r="E762" s="69" t="str">
        <f t="shared" ca="1" si="11"/>
        <v/>
      </c>
      <c r="F762" s="82"/>
      <c r="G762" s="80"/>
      <c r="H762" s="80"/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76"/>
      <c r="U762" s="80"/>
      <c r="V762" s="80"/>
      <c r="W762" s="80"/>
      <c r="X762" s="80"/>
      <c r="Y762" s="80"/>
      <c r="Z762" s="80"/>
      <c r="AA762" s="80"/>
      <c r="AB762" s="80"/>
      <c r="AC762" s="80"/>
      <c r="AD762" s="82"/>
      <c r="AE762" s="80"/>
      <c r="AF762" s="76"/>
      <c r="AG762" s="76"/>
      <c r="AH762" s="85"/>
      <c r="AI762" s="76"/>
      <c r="AJ762" s="76"/>
      <c r="AK762" s="82"/>
      <c r="AL762" s="82"/>
      <c r="AM762" s="80"/>
    </row>
    <row r="763" spans="1:39" ht="14.25" customHeight="1" x14ac:dyDescent="0.3">
      <c r="A763" s="76"/>
      <c r="B763" s="76"/>
      <c r="C763" s="76"/>
      <c r="D763" s="77"/>
      <c r="E763" s="69" t="str">
        <f t="shared" ca="1" si="11"/>
        <v/>
      </c>
      <c r="F763" s="82"/>
      <c r="G763" s="80"/>
      <c r="H763" s="80"/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76"/>
      <c r="U763" s="80"/>
      <c r="V763" s="80"/>
      <c r="W763" s="80"/>
      <c r="X763" s="80"/>
      <c r="Y763" s="80"/>
      <c r="Z763" s="80"/>
      <c r="AA763" s="80"/>
      <c r="AB763" s="80"/>
      <c r="AC763" s="80"/>
      <c r="AD763" s="82"/>
      <c r="AE763" s="80"/>
      <c r="AF763" s="76"/>
      <c r="AG763" s="76"/>
      <c r="AH763" s="85"/>
      <c r="AI763" s="76"/>
      <c r="AJ763" s="76"/>
      <c r="AK763" s="82"/>
      <c r="AL763" s="82"/>
      <c r="AM763" s="80"/>
    </row>
    <row r="764" spans="1:39" ht="14.25" customHeight="1" x14ac:dyDescent="0.3">
      <c r="A764" s="76"/>
      <c r="B764" s="76"/>
      <c r="C764" s="76"/>
      <c r="D764" s="77"/>
      <c r="E764" s="69" t="str">
        <f t="shared" ca="1" si="11"/>
        <v/>
      </c>
      <c r="F764" s="82"/>
      <c r="G764" s="80"/>
      <c r="H764" s="80"/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76"/>
      <c r="U764" s="80"/>
      <c r="V764" s="80"/>
      <c r="W764" s="80"/>
      <c r="X764" s="80"/>
      <c r="Y764" s="80"/>
      <c r="Z764" s="80"/>
      <c r="AA764" s="80"/>
      <c r="AB764" s="80"/>
      <c r="AC764" s="80"/>
      <c r="AD764" s="82"/>
      <c r="AE764" s="80"/>
      <c r="AF764" s="76"/>
      <c r="AG764" s="76"/>
      <c r="AH764" s="85"/>
      <c r="AI764" s="76"/>
      <c r="AJ764" s="76"/>
      <c r="AK764" s="82"/>
      <c r="AL764" s="82"/>
      <c r="AM764" s="80"/>
    </row>
    <row r="765" spans="1:39" ht="14.25" customHeight="1" x14ac:dyDescent="0.3">
      <c r="A765" s="76"/>
      <c r="B765" s="76"/>
      <c r="C765" s="76"/>
      <c r="D765" s="77"/>
      <c r="E765" s="69" t="str">
        <f t="shared" ca="1" si="11"/>
        <v/>
      </c>
      <c r="F765" s="82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76"/>
      <c r="U765" s="80"/>
      <c r="V765" s="80"/>
      <c r="W765" s="80"/>
      <c r="X765" s="80"/>
      <c r="Y765" s="80"/>
      <c r="Z765" s="80"/>
      <c r="AA765" s="80"/>
      <c r="AB765" s="80"/>
      <c r="AC765" s="80"/>
      <c r="AD765" s="82"/>
      <c r="AE765" s="80"/>
      <c r="AF765" s="76"/>
      <c r="AG765" s="76"/>
      <c r="AH765" s="85"/>
      <c r="AI765" s="76"/>
      <c r="AJ765" s="76"/>
      <c r="AK765" s="82"/>
      <c r="AL765" s="82"/>
      <c r="AM765" s="80"/>
    </row>
    <row r="766" spans="1:39" ht="14.25" customHeight="1" x14ac:dyDescent="0.3">
      <c r="A766" s="76"/>
      <c r="B766" s="76"/>
      <c r="C766" s="76"/>
      <c r="D766" s="77"/>
      <c r="E766" s="69" t="str">
        <f t="shared" ca="1" si="11"/>
        <v/>
      </c>
      <c r="F766" s="82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76"/>
      <c r="U766" s="80"/>
      <c r="V766" s="80"/>
      <c r="W766" s="80"/>
      <c r="X766" s="80"/>
      <c r="Y766" s="80"/>
      <c r="Z766" s="80"/>
      <c r="AA766" s="80"/>
      <c r="AB766" s="80"/>
      <c r="AC766" s="80"/>
      <c r="AD766" s="82"/>
      <c r="AE766" s="80"/>
      <c r="AF766" s="76"/>
      <c r="AG766" s="76"/>
      <c r="AH766" s="85"/>
      <c r="AI766" s="76"/>
      <c r="AJ766" s="76"/>
      <c r="AK766" s="82"/>
      <c r="AL766" s="82"/>
      <c r="AM766" s="80"/>
    </row>
    <row r="767" spans="1:39" ht="14.25" customHeight="1" x14ac:dyDescent="0.3">
      <c r="A767" s="76"/>
      <c r="B767" s="76"/>
      <c r="C767" s="76"/>
      <c r="D767" s="77"/>
      <c r="E767" s="69" t="str">
        <f t="shared" ca="1" si="11"/>
        <v/>
      </c>
      <c r="F767" s="82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76"/>
      <c r="U767" s="80"/>
      <c r="V767" s="80"/>
      <c r="W767" s="80"/>
      <c r="X767" s="80"/>
      <c r="Y767" s="80"/>
      <c r="Z767" s="80"/>
      <c r="AA767" s="80"/>
      <c r="AB767" s="80"/>
      <c r="AC767" s="80"/>
      <c r="AD767" s="82"/>
      <c r="AE767" s="80"/>
      <c r="AF767" s="76"/>
      <c r="AG767" s="76"/>
      <c r="AH767" s="85"/>
      <c r="AI767" s="76"/>
      <c r="AJ767" s="76"/>
      <c r="AK767" s="82"/>
      <c r="AL767" s="82"/>
      <c r="AM767" s="80"/>
    </row>
    <row r="768" spans="1:39" ht="14.25" customHeight="1" x14ac:dyDescent="0.3">
      <c r="A768" s="76"/>
      <c r="B768" s="76"/>
      <c r="C768" s="76"/>
      <c r="D768" s="77"/>
      <c r="E768" s="69" t="str">
        <f t="shared" ca="1" si="11"/>
        <v/>
      </c>
      <c r="F768" s="82"/>
      <c r="G768" s="80"/>
      <c r="H768" s="80"/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76"/>
      <c r="U768" s="80"/>
      <c r="V768" s="80"/>
      <c r="W768" s="80"/>
      <c r="X768" s="80"/>
      <c r="Y768" s="80"/>
      <c r="Z768" s="80"/>
      <c r="AA768" s="80"/>
      <c r="AB768" s="80"/>
      <c r="AC768" s="80"/>
      <c r="AD768" s="82"/>
      <c r="AE768" s="80"/>
      <c r="AF768" s="76"/>
      <c r="AG768" s="76"/>
      <c r="AH768" s="85"/>
      <c r="AI768" s="76"/>
      <c r="AJ768" s="76"/>
      <c r="AK768" s="82"/>
      <c r="AL768" s="82"/>
      <c r="AM768" s="80"/>
    </row>
    <row r="769" spans="1:39" ht="14.25" customHeight="1" x14ac:dyDescent="0.3">
      <c r="A769" s="76"/>
      <c r="B769" s="76"/>
      <c r="C769" s="76"/>
      <c r="D769" s="77"/>
      <c r="E769" s="69" t="str">
        <f t="shared" ca="1" si="11"/>
        <v/>
      </c>
      <c r="F769" s="82"/>
      <c r="G769" s="80"/>
      <c r="H769" s="80"/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76"/>
      <c r="U769" s="80"/>
      <c r="V769" s="80"/>
      <c r="W769" s="80"/>
      <c r="X769" s="80"/>
      <c r="Y769" s="80"/>
      <c r="Z769" s="80"/>
      <c r="AA769" s="80"/>
      <c r="AB769" s="80"/>
      <c r="AC769" s="80"/>
      <c r="AD769" s="82"/>
      <c r="AE769" s="80"/>
      <c r="AF769" s="76"/>
      <c r="AG769" s="76"/>
      <c r="AH769" s="85"/>
      <c r="AI769" s="76"/>
      <c r="AJ769" s="76"/>
      <c r="AK769" s="82"/>
      <c r="AL769" s="82"/>
      <c r="AM769" s="80"/>
    </row>
    <row r="770" spans="1:39" ht="14.25" customHeight="1" x14ac:dyDescent="0.3">
      <c r="A770" s="76"/>
      <c r="B770" s="76"/>
      <c r="C770" s="76"/>
      <c r="D770" s="77"/>
      <c r="E770" s="69" t="str">
        <f t="shared" ca="1" si="11"/>
        <v/>
      </c>
      <c r="F770" s="82"/>
      <c r="G770" s="80"/>
      <c r="H770" s="80"/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76"/>
      <c r="U770" s="80"/>
      <c r="V770" s="80"/>
      <c r="W770" s="80"/>
      <c r="X770" s="80"/>
      <c r="Y770" s="80"/>
      <c r="Z770" s="80"/>
      <c r="AA770" s="80"/>
      <c r="AB770" s="80"/>
      <c r="AC770" s="80"/>
      <c r="AD770" s="82"/>
      <c r="AE770" s="80"/>
      <c r="AF770" s="76"/>
      <c r="AG770" s="76"/>
      <c r="AH770" s="85"/>
      <c r="AI770" s="76"/>
      <c r="AJ770" s="76"/>
      <c r="AK770" s="82"/>
      <c r="AL770" s="82"/>
      <c r="AM770" s="80"/>
    </row>
    <row r="771" spans="1:39" ht="14.25" customHeight="1" x14ac:dyDescent="0.3">
      <c r="A771" s="76"/>
      <c r="B771" s="76"/>
      <c r="C771" s="76"/>
      <c r="D771" s="77"/>
      <c r="E771" s="69" t="str">
        <f t="shared" ca="1" si="11"/>
        <v/>
      </c>
      <c r="F771" s="82"/>
      <c r="G771" s="80"/>
      <c r="H771" s="80"/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76"/>
      <c r="U771" s="80"/>
      <c r="V771" s="80"/>
      <c r="W771" s="80"/>
      <c r="X771" s="80"/>
      <c r="Y771" s="80"/>
      <c r="Z771" s="80"/>
      <c r="AA771" s="80"/>
      <c r="AB771" s="80"/>
      <c r="AC771" s="80"/>
      <c r="AD771" s="82"/>
      <c r="AE771" s="80"/>
      <c r="AF771" s="76"/>
      <c r="AG771" s="76"/>
      <c r="AH771" s="85"/>
      <c r="AI771" s="76"/>
      <c r="AJ771" s="76"/>
      <c r="AK771" s="82"/>
      <c r="AL771" s="82"/>
      <c r="AM771" s="80"/>
    </row>
    <row r="772" spans="1:39" ht="14.25" customHeight="1" x14ac:dyDescent="0.3">
      <c r="A772" s="76"/>
      <c r="B772" s="76"/>
      <c r="C772" s="76"/>
      <c r="D772" s="77"/>
      <c r="E772" s="69" t="str">
        <f t="shared" ca="1" si="11"/>
        <v/>
      </c>
      <c r="F772" s="82"/>
      <c r="G772" s="80"/>
      <c r="H772" s="80"/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76"/>
      <c r="U772" s="80"/>
      <c r="V772" s="80"/>
      <c r="W772" s="80"/>
      <c r="X772" s="80"/>
      <c r="Y772" s="80"/>
      <c r="Z772" s="80"/>
      <c r="AA772" s="80"/>
      <c r="AB772" s="80"/>
      <c r="AC772" s="80"/>
      <c r="AD772" s="82"/>
      <c r="AE772" s="80"/>
      <c r="AF772" s="76"/>
      <c r="AG772" s="76"/>
      <c r="AH772" s="85"/>
      <c r="AI772" s="76"/>
      <c r="AJ772" s="76"/>
      <c r="AK772" s="82"/>
      <c r="AL772" s="82"/>
      <c r="AM772" s="80"/>
    </row>
    <row r="773" spans="1:39" ht="14.25" customHeight="1" x14ac:dyDescent="0.3">
      <c r="A773" s="76"/>
      <c r="B773" s="76"/>
      <c r="C773" s="76"/>
      <c r="D773" s="77"/>
      <c r="E773" s="69" t="str">
        <f t="shared" ca="1" si="11"/>
        <v/>
      </c>
      <c r="F773" s="82"/>
      <c r="G773" s="80"/>
      <c r="H773" s="80"/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76"/>
      <c r="U773" s="80"/>
      <c r="V773" s="80"/>
      <c r="W773" s="80"/>
      <c r="X773" s="80"/>
      <c r="Y773" s="80"/>
      <c r="Z773" s="80"/>
      <c r="AA773" s="80"/>
      <c r="AB773" s="80"/>
      <c r="AC773" s="80"/>
      <c r="AD773" s="82"/>
      <c r="AE773" s="80"/>
      <c r="AF773" s="76"/>
      <c r="AG773" s="76"/>
      <c r="AH773" s="85"/>
      <c r="AI773" s="76"/>
      <c r="AJ773" s="76"/>
      <c r="AK773" s="82"/>
      <c r="AL773" s="82"/>
      <c r="AM773" s="80"/>
    </row>
    <row r="774" spans="1:39" ht="14.25" customHeight="1" x14ac:dyDescent="0.3">
      <c r="A774" s="76"/>
      <c r="B774" s="76"/>
      <c r="C774" s="76"/>
      <c r="D774" s="77"/>
      <c r="E774" s="69" t="str">
        <f t="shared" ca="1" si="11"/>
        <v/>
      </c>
      <c r="F774" s="82"/>
      <c r="G774" s="80"/>
      <c r="H774" s="80"/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76"/>
      <c r="U774" s="80"/>
      <c r="V774" s="80"/>
      <c r="W774" s="80"/>
      <c r="X774" s="80"/>
      <c r="Y774" s="80"/>
      <c r="Z774" s="80"/>
      <c r="AA774" s="80"/>
      <c r="AB774" s="80"/>
      <c r="AC774" s="80"/>
      <c r="AD774" s="82"/>
      <c r="AE774" s="80"/>
      <c r="AF774" s="76"/>
      <c r="AG774" s="76"/>
      <c r="AH774" s="85"/>
      <c r="AI774" s="76"/>
      <c r="AJ774" s="76"/>
      <c r="AK774" s="82"/>
      <c r="AL774" s="82"/>
      <c r="AM774" s="80"/>
    </row>
    <row r="775" spans="1:39" ht="14.25" customHeight="1" x14ac:dyDescent="0.3">
      <c r="A775" s="76"/>
      <c r="B775" s="76"/>
      <c r="C775" s="76"/>
      <c r="D775" s="77"/>
      <c r="E775" s="69" t="str">
        <f t="shared" ca="1" si="11"/>
        <v/>
      </c>
      <c r="F775" s="82"/>
      <c r="G775" s="80"/>
      <c r="H775" s="80"/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76"/>
      <c r="U775" s="80"/>
      <c r="V775" s="80"/>
      <c r="W775" s="80"/>
      <c r="X775" s="80"/>
      <c r="Y775" s="80"/>
      <c r="Z775" s="80"/>
      <c r="AA775" s="80"/>
      <c r="AB775" s="80"/>
      <c r="AC775" s="80"/>
      <c r="AD775" s="82"/>
      <c r="AE775" s="80"/>
      <c r="AF775" s="76"/>
      <c r="AG775" s="76"/>
      <c r="AH775" s="85"/>
      <c r="AI775" s="76"/>
      <c r="AJ775" s="76"/>
      <c r="AK775" s="82"/>
      <c r="AL775" s="82"/>
      <c r="AM775" s="80"/>
    </row>
    <row r="776" spans="1:39" ht="14.25" customHeight="1" x14ac:dyDescent="0.3">
      <c r="A776" s="76"/>
      <c r="B776" s="76"/>
      <c r="C776" s="76"/>
      <c r="D776" s="77"/>
      <c r="E776" s="69" t="str">
        <f t="shared" ca="1" si="11"/>
        <v/>
      </c>
      <c r="F776" s="82"/>
      <c r="G776" s="80"/>
      <c r="H776" s="80"/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76"/>
      <c r="U776" s="80"/>
      <c r="V776" s="80"/>
      <c r="W776" s="80"/>
      <c r="X776" s="80"/>
      <c r="Y776" s="80"/>
      <c r="Z776" s="80"/>
      <c r="AA776" s="80"/>
      <c r="AB776" s="80"/>
      <c r="AC776" s="80"/>
      <c r="AD776" s="82"/>
      <c r="AE776" s="80"/>
      <c r="AF776" s="76"/>
      <c r="AG776" s="76"/>
      <c r="AH776" s="85"/>
      <c r="AI776" s="76"/>
      <c r="AJ776" s="76"/>
      <c r="AK776" s="82"/>
      <c r="AL776" s="82"/>
      <c r="AM776" s="80"/>
    </row>
    <row r="777" spans="1:39" ht="14.25" customHeight="1" x14ac:dyDescent="0.3">
      <c r="A777" s="76"/>
      <c r="B777" s="76"/>
      <c r="C777" s="76"/>
      <c r="D777" s="77"/>
      <c r="E777" s="69" t="str">
        <f t="shared" ref="E777:E840" ca="1" si="12">IF(D777="","",(INT((TODAY()-D777)/365.25)))</f>
        <v/>
      </c>
      <c r="F777" s="82"/>
      <c r="G777" s="80"/>
      <c r="H777" s="80"/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76"/>
      <c r="U777" s="80"/>
      <c r="V777" s="80"/>
      <c r="W777" s="80"/>
      <c r="X777" s="80"/>
      <c r="Y777" s="80"/>
      <c r="Z777" s="80"/>
      <c r="AA777" s="80"/>
      <c r="AB777" s="80"/>
      <c r="AC777" s="80"/>
      <c r="AD777" s="82"/>
      <c r="AE777" s="80"/>
      <c r="AF777" s="76"/>
      <c r="AG777" s="76"/>
      <c r="AH777" s="85"/>
      <c r="AI777" s="76"/>
      <c r="AJ777" s="76"/>
      <c r="AK777" s="82"/>
      <c r="AL777" s="82"/>
      <c r="AM777" s="80"/>
    </row>
    <row r="778" spans="1:39" ht="14.25" customHeight="1" x14ac:dyDescent="0.3">
      <c r="A778" s="76"/>
      <c r="B778" s="76"/>
      <c r="C778" s="76"/>
      <c r="D778" s="77"/>
      <c r="E778" s="69" t="str">
        <f t="shared" ca="1" si="12"/>
        <v/>
      </c>
      <c r="F778" s="82"/>
      <c r="G778" s="80"/>
      <c r="H778" s="80"/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76"/>
      <c r="U778" s="80"/>
      <c r="V778" s="80"/>
      <c r="W778" s="80"/>
      <c r="X778" s="80"/>
      <c r="Y778" s="80"/>
      <c r="Z778" s="80"/>
      <c r="AA778" s="80"/>
      <c r="AB778" s="80"/>
      <c r="AC778" s="80"/>
      <c r="AD778" s="82"/>
      <c r="AE778" s="80"/>
      <c r="AF778" s="76"/>
      <c r="AG778" s="76"/>
      <c r="AH778" s="85"/>
      <c r="AI778" s="76"/>
      <c r="AJ778" s="76"/>
      <c r="AK778" s="82"/>
      <c r="AL778" s="82"/>
      <c r="AM778" s="80"/>
    </row>
    <row r="779" spans="1:39" ht="14.25" customHeight="1" x14ac:dyDescent="0.3">
      <c r="A779" s="76"/>
      <c r="B779" s="76"/>
      <c r="C779" s="76"/>
      <c r="D779" s="77"/>
      <c r="E779" s="69" t="str">
        <f t="shared" ca="1" si="12"/>
        <v/>
      </c>
      <c r="F779" s="82"/>
      <c r="G779" s="80"/>
      <c r="H779" s="80"/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76"/>
      <c r="U779" s="80"/>
      <c r="V779" s="80"/>
      <c r="W779" s="80"/>
      <c r="X779" s="80"/>
      <c r="Y779" s="80"/>
      <c r="Z779" s="80"/>
      <c r="AA779" s="80"/>
      <c r="AB779" s="80"/>
      <c r="AC779" s="80"/>
      <c r="AD779" s="82"/>
      <c r="AE779" s="80"/>
      <c r="AF779" s="76"/>
      <c r="AG779" s="76"/>
      <c r="AH779" s="85"/>
      <c r="AI779" s="76"/>
      <c r="AJ779" s="76"/>
      <c r="AK779" s="82"/>
      <c r="AL779" s="82"/>
      <c r="AM779" s="80"/>
    </row>
    <row r="780" spans="1:39" ht="14.25" customHeight="1" x14ac:dyDescent="0.3">
      <c r="A780" s="76"/>
      <c r="B780" s="76"/>
      <c r="C780" s="76"/>
      <c r="D780" s="77"/>
      <c r="E780" s="69" t="str">
        <f t="shared" ca="1" si="12"/>
        <v/>
      </c>
      <c r="F780" s="82"/>
      <c r="G780" s="80"/>
      <c r="H780" s="80"/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76"/>
      <c r="U780" s="80"/>
      <c r="V780" s="80"/>
      <c r="W780" s="80"/>
      <c r="X780" s="80"/>
      <c r="Y780" s="80"/>
      <c r="Z780" s="80"/>
      <c r="AA780" s="80"/>
      <c r="AB780" s="80"/>
      <c r="AC780" s="80"/>
      <c r="AD780" s="82"/>
      <c r="AE780" s="80"/>
      <c r="AF780" s="76"/>
      <c r="AG780" s="76"/>
      <c r="AH780" s="85"/>
      <c r="AI780" s="76"/>
      <c r="AJ780" s="76"/>
      <c r="AK780" s="82"/>
      <c r="AL780" s="82"/>
      <c r="AM780" s="80"/>
    </row>
    <row r="781" spans="1:39" ht="14.25" customHeight="1" x14ac:dyDescent="0.3">
      <c r="A781" s="76"/>
      <c r="B781" s="76"/>
      <c r="C781" s="76"/>
      <c r="D781" s="77"/>
      <c r="E781" s="69" t="str">
        <f t="shared" ca="1" si="12"/>
        <v/>
      </c>
      <c r="F781" s="82"/>
      <c r="G781" s="80"/>
      <c r="H781" s="80"/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76"/>
      <c r="U781" s="80"/>
      <c r="V781" s="80"/>
      <c r="W781" s="80"/>
      <c r="X781" s="80"/>
      <c r="Y781" s="80"/>
      <c r="Z781" s="80"/>
      <c r="AA781" s="80"/>
      <c r="AB781" s="80"/>
      <c r="AC781" s="80"/>
      <c r="AD781" s="82"/>
      <c r="AE781" s="80"/>
      <c r="AF781" s="76"/>
      <c r="AG781" s="76"/>
      <c r="AH781" s="85"/>
      <c r="AI781" s="76"/>
      <c r="AJ781" s="76"/>
      <c r="AK781" s="82"/>
      <c r="AL781" s="82"/>
      <c r="AM781" s="80"/>
    </row>
    <row r="782" spans="1:39" ht="14.25" customHeight="1" x14ac:dyDescent="0.3">
      <c r="A782" s="76"/>
      <c r="B782" s="76"/>
      <c r="C782" s="76"/>
      <c r="D782" s="77"/>
      <c r="E782" s="69" t="str">
        <f t="shared" ca="1" si="12"/>
        <v/>
      </c>
      <c r="F782" s="82"/>
      <c r="G782" s="80"/>
      <c r="H782" s="80"/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76"/>
      <c r="U782" s="80"/>
      <c r="V782" s="80"/>
      <c r="W782" s="80"/>
      <c r="X782" s="80"/>
      <c r="Y782" s="80"/>
      <c r="Z782" s="80"/>
      <c r="AA782" s="80"/>
      <c r="AB782" s="80"/>
      <c r="AC782" s="80"/>
      <c r="AD782" s="82"/>
      <c r="AE782" s="80"/>
      <c r="AF782" s="76"/>
      <c r="AG782" s="76"/>
      <c r="AH782" s="85"/>
      <c r="AI782" s="76"/>
      <c r="AJ782" s="76"/>
      <c r="AK782" s="82"/>
      <c r="AL782" s="82"/>
      <c r="AM782" s="80"/>
    </row>
    <row r="783" spans="1:39" ht="14.25" customHeight="1" x14ac:dyDescent="0.3">
      <c r="A783" s="76"/>
      <c r="B783" s="76"/>
      <c r="C783" s="76"/>
      <c r="D783" s="77"/>
      <c r="E783" s="69" t="str">
        <f t="shared" ca="1" si="12"/>
        <v/>
      </c>
      <c r="F783" s="82"/>
      <c r="G783" s="80"/>
      <c r="H783" s="80"/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76"/>
      <c r="U783" s="80"/>
      <c r="V783" s="80"/>
      <c r="W783" s="80"/>
      <c r="X783" s="80"/>
      <c r="Y783" s="80"/>
      <c r="Z783" s="80"/>
      <c r="AA783" s="80"/>
      <c r="AB783" s="80"/>
      <c r="AC783" s="80"/>
      <c r="AD783" s="82"/>
      <c r="AE783" s="80"/>
      <c r="AF783" s="76"/>
      <c r="AG783" s="76"/>
      <c r="AH783" s="85"/>
      <c r="AI783" s="76"/>
      <c r="AJ783" s="76"/>
      <c r="AK783" s="82"/>
      <c r="AL783" s="82"/>
      <c r="AM783" s="80"/>
    </row>
    <row r="784" spans="1:39" ht="14.25" customHeight="1" x14ac:dyDescent="0.3">
      <c r="A784" s="76"/>
      <c r="B784" s="76"/>
      <c r="C784" s="76"/>
      <c r="D784" s="77"/>
      <c r="E784" s="69" t="str">
        <f t="shared" ca="1" si="12"/>
        <v/>
      </c>
      <c r="F784" s="82"/>
      <c r="G784" s="80"/>
      <c r="H784" s="80"/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76"/>
      <c r="U784" s="80"/>
      <c r="V784" s="80"/>
      <c r="W784" s="80"/>
      <c r="X784" s="80"/>
      <c r="Y784" s="80"/>
      <c r="Z784" s="80"/>
      <c r="AA784" s="80"/>
      <c r="AB784" s="80"/>
      <c r="AC784" s="80"/>
      <c r="AD784" s="82"/>
      <c r="AE784" s="80"/>
      <c r="AF784" s="76"/>
      <c r="AG784" s="76"/>
      <c r="AH784" s="85"/>
      <c r="AI784" s="76"/>
      <c r="AJ784" s="76"/>
      <c r="AK784" s="82"/>
      <c r="AL784" s="82"/>
      <c r="AM784" s="80"/>
    </row>
    <row r="785" spans="1:39" ht="14.25" customHeight="1" x14ac:dyDescent="0.3">
      <c r="A785" s="76"/>
      <c r="B785" s="76"/>
      <c r="C785" s="76"/>
      <c r="D785" s="77"/>
      <c r="E785" s="69" t="str">
        <f t="shared" ca="1" si="12"/>
        <v/>
      </c>
      <c r="F785" s="82"/>
      <c r="G785" s="80"/>
      <c r="H785" s="80"/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76"/>
      <c r="U785" s="80"/>
      <c r="V785" s="80"/>
      <c r="W785" s="80"/>
      <c r="X785" s="80"/>
      <c r="Y785" s="80"/>
      <c r="Z785" s="80"/>
      <c r="AA785" s="80"/>
      <c r="AB785" s="80"/>
      <c r="AC785" s="80"/>
      <c r="AD785" s="82"/>
      <c r="AE785" s="80"/>
      <c r="AF785" s="76"/>
      <c r="AG785" s="76"/>
      <c r="AH785" s="85"/>
      <c r="AI785" s="76"/>
      <c r="AJ785" s="76"/>
      <c r="AK785" s="82"/>
      <c r="AL785" s="82"/>
      <c r="AM785" s="80"/>
    </row>
    <row r="786" spans="1:39" ht="14.25" customHeight="1" x14ac:dyDescent="0.3">
      <c r="A786" s="76"/>
      <c r="B786" s="76"/>
      <c r="C786" s="76"/>
      <c r="D786" s="77"/>
      <c r="E786" s="69" t="str">
        <f t="shared" ca="1" si="12"/>
        <v/>
      </c>
      <c r="F786" s="82"/>
      <c r="G786" s="80"/>
      <c r="H786" s="80"/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76"/>
      <c r="U786" s="80"/>
      <c r="V786" s="80"/>
      <c r="W786" s="80"/>
      <c r="X786" s="80"/>
      <c r="Y786" s="80"/>
      <c r="Z786" s="80"/>
      <c r="AA786" s="80"/>
      <c r="AB786" s="80"/>
      <c r="AC786" s="80"/>
      <c r="AD786" s="82"/>
      <c r="AE786" s="80"/>
      <c r="AF786" s="76"/>
      <c r="AG786" s="76"/>
      <c r="AH786" s="85"/>
      <c r="AI786" s="76"/>
      <c r="AJ786" s="76"/>
      <c r="AK786" s="82"/>
      <c r="AL786" s="82"/>
      <c r="AM786" s="80"/>
    </row>
    <row r="787" spans="1:39" ht="14.25" customHeight="1" x14ac:dyDescent="0.3">
      <c r="A787" s="76"/>
      <c r="B787" s="76"/>
      <c r="C787" s="76"/>
      <c r="D787" s="77"/>
      <c r="E787" s="69" t="str">
        <f t="shared" ca="1" si="12"/>
        <v/>
      </c>
      <c r="F787" s="82"/>
      <c r="G787" s="80"/>
      <c r="H787" s="80"/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76"/>
      <c r="U787" s="80"/>
      <c r="V787" s="80"/>
      <c r="W787" s="80"/>
      <c r="X787" s="80"/>
      <c r="Y787" s="80"/>
      <c r="Z787" s="80"/>
      <c r="AA787" s="80"/>
      <c r="AB787" s="80"/>
      <c r="AC787" s="80"/>
      <c r="AD787" s="82"/>
      <c r="AE787" s="80"/>
      <c r="AF787" s="76"/>
      <c r="AG787" s="76"/>
      <c r="AH787" s="85"/>
      <c r="AI787" s="76"/>
      <c r="AJ787" s="76"/>
      <c r="AK787" s="82"/>
      <c r="AL787" s="82"/>
      <c r="AM787" s="80"/>
    </row>
    <row r="788" spans="1:39" ht="14.25" customHeight="1" x14ac:dyDescent="0.3">
      <c r="A788" s="76"/>
      <c r="B788" s="76"/>
      <c r="C788" s="76"/>
      <c r="D788" s="77"/>
      <c r="E788" s="69" t="str">
        <f t="shared" ca="1" si="12"/>
        <v/>
      </c>
      <c r="F788" s="82"/>
      <c r="G788" s="80"/>
      <c r="H788" s="80"/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76"/>
      <c r="U788" s="80"/>
      <c r="V788" s="80"/>
      <c r="W788" s="80"/>
      <c r="X788" s="80"/>
      <c r="Y788" s="80"/>
      <c r="Z788" s="80"/>
      <c r="AA788" s="80"/>
      <c r="AB788" s="80"/>
      <c r="AC788" s="80"/>
      <c r="AD788" s="82"/>
      <c r="AE788" s="80"/>
      <c r="AF788" s="76"/>
      <c r="AG788" s="76"/>
      <c r="AH788" s="85"/>
      <c r="AI788" s="76"/>
      <c r="AJ788" s="76"/>
      <c r="AK788" s="82"/>
      <c r="AL788" s="82"/>
      <c r="AM788" s="80"/>
    </row>
    <row r="789" spans="1:39" ht="14.25" customHeight="1" x14ac:dyDescent="0.3">
      <c r="A789" s="76"/>
      <c r="B789" s="76"/>
      <c r="C789" s="76"/>
      <c r="D789" s="77"/>
      <c r="E789" s="69" t="str">
        <f t="shared" ca="1" si="12"/>
        <v/>
      </c>
      <c r="F789" s="82"/>
      <c r="G789" s="80"/>
      <c r="H789" s="80"/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76"/>
      <c r="U789" s="80"/>
      <c r="V789" s="80"/>
      <c r="W789" s="80"/>
      <c r="X789" s="80"/>
      <c r="Y789" s="80"/>
      <c r="Z789" s="80"/>
      <c r="AA789" s="80"/>
      <c r="AB789" s="80"/>
      <c r="AC789" s="80"/>
      <c r="AD789" s="82"/>
      <c r="AE789" s="80"/>
      <c r="AF789" s="76"/>
      <c r="AG789" s="76"/>
      <c r="AH789" s="85"/>
      <c r="AI789" s="76"/>
      <c r="AJ789" s="76"/>
      <c r="AK789" s="82"/>
      <c r="AL789" s="82"/>
      <c r="AM789" s="80"/>
    </row>
    <row r="790" spans="1:39" ht="14.25" customHeight="1" x14ac:dyDescent="0.3">
      <c r="A790" s="76"/>
      <c r="B790" s="76"/>
      <c r="C790" s="76"/>
      <c r="D790" s="77"/>
      <c r="E790" s="69" t="str">
        <f t="shared" ca="1" si="12"/>
        <v/>
      </c>
      <c r="F790" s="82"/>
      <c r="G790" s="80"/>
      <c r="H790" s="80"/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76"/>
      <c r="U790" s="80"/>
      <c r="V790" s="80"/>
      <c r="W790" s="80"/>
      <c r="X790" s="80"/>
      <c r="Y790" s="80"/>
      <c r="Z790" s="80"/>
      <c r="AA790" s="80"/>
      <c r="AB790" s="80"/>
      <c r="AC790" s="80"/>
      <c r="AD790" s="82"/>
      <c r="AE790" s="80"/>
      <c r="AF790" s="76"/>
      <c r="AG790" s="76"/>
      <c r="AH790" s="85"/>
      <c r="AI790" s="76"/>
      <c r="AJ790" s="76"/>
      <c r="AK790" s="82"/>
      <c r="AL790" s="82"/>
      <c r="AM790" s="80"/>
    </row>
    <row r="791" spans="1:39" ht="14.25" customHeight="1" x14ac:dyDescent="0.3">
      <c r="A791" s="76"/>
      <c r="B791" s="76"/>
      <c r="C791" s="76"/>
      <c r="D791" s="77"/>
      <c r="E791" s="69" t="str">
        <f t="shared" ca="1" si="12"/>
        <v/>
      </c>
      <c r="F791" s="82"/>
      <c r="G791" s="80"/>
      <c r="H791" s="80"/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76"/>
      <c r="U791" s="80"/>
      <c r="V791" s="80"/>
      <c r="W791" s="80"/>
      <c r="X791" s="80"/>
      <c r="Y791" s="80"/>
      <c r="Z791" s="80"/>
      <c r="AA791" s="80"/>
      <c r="AB791" s="80"/>
      <c r="AC791" s="80"/>
      <c r="AD791" s="82"/>
      <c r="AE791" s="80"/>
      <c r="AF791" s="76"/>
      <c r="AG791" s="76"/>
      <c r="AH791" s="85"/>
      <c r="AI791" s="76"/>
      <c r="AJ791" s="76"/>
      <c r="AK791" s="82"/>
      <c r="AL791" s="82"/>
      <c r="AM791" s="80"/>
    </row>
    <row r="792" spans="1:39" ht="14.25" customHeight="1" x14ac:dyDescent="0.3">
      <c r="A792" s="76"/>
      <c r="B792" s="76"/>
      <c r="C792" s="76"/>
      <c r="D792" s="77"/>
      <c r="E792" s="69" t="str">
        <f t="shared" ca="1" si="12"/>
        <v/>
      </c>
      <c r="F792" s="82"/>
      <c r="G792" s="80"/>
      <c r="H792" s="80"/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76"/>
      <c r="U792" s="80"/>
      <c r="V792" s="80"/>
      <c r="W792" s="80"/>
      <c r="X792" s="80"/>
      <c r="Y792" s="80"/>
      <c r="Z792" s="80"/>
      <c r="AA792" s="80"/>
      <c r="AB792" s="80"/>
      <c r="AC792" s="80"/>
      <c r="AD792" s="82"/>
      <c r="AE792" s="80"/>
      <c r="AF792" s="76"/>
      <c r="AG792" s="76"/>
      <c r="AH792" s="85"/>
      <c r="AI792" s="76"/>
      <c r="AJ792" s="76"/>
      <c r="AK792" s="82"/>
      <c r="AL792" s="82"/>
      <c r="AM792" s="80"/>
    </row>
    <row r="793" spans="1:39" ht="14.25" customHeight="1" x14ac:dyDescent="0.3">
      <c r="A793" s="76"/>
      <c r="B793" s="76"/>
      <c r="C793" s="76"/>
      <c r="D793" s="77"/>
      <c r="E793" s="69" t="str">
        <f t="shared" ca="1" si="12"/>
        <v/>
      </c>
      <c r="F793" s="82"/>
      <c r="G793" s="80"/>
      <c r="H793" s="80"/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76"/>
      <c r="U793" s="80"/>
      <c r="V793" s="80"/>
      <c r="W793" s="80"/>
      <c r="X793" s="80"/>
      <c r="Y793" s="80"/>
      <c r="Z793" s="80"/>
      <c r="AA793" s="80"/>
      <c r="AB793" s="80"/>
      <c r="AC793" s="80"/>
      <c r="AD793" s="82"/>
      <c r="AE793" s="80"/>
      <c r="AF793" s="76"/>
      <c r="AG793" s="76"/>
      <c r="AH793" s="85"/>
      <c r="AI793" s="76"/>
      <c r="AJ793" s="76"/>
      <c r="AK793" s="82"/>
      <c r="AL793" s="82"/>
      <c r="AM793" s="80"/>
    </row>
    <row r="794" spans="1:39" ht="14.25" customHeight="1" x14ac:dyDescent="0.3">
      <c r="A794" s="76"/>
      <c r="B794" s="76"/>
      <c r="C794" s="76"/>
      <c r="D794" s="77"/>
      <c r="E794" s="69" t="str">
        <f t="shared" ca="1" si="12"/>
        <v/>
      </c>
      <c r="F794" s="82"/>
      <c r="G794" s="80"/>
      <c r="H794" s="80"/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76"/>
      <c r="U794" s="80"/>
      <c r="V794" s="80"/>
      <c r="W794" s="80"/>
      <c r="X794" s="80"/>
      <c r="Y794" s="80"/>
      <c r="Z794" s="80"/>
      <c r="AA794" s="80"/>
      <c r="AB794" s="80"/>
      <c r="AC794" s="80"/>
      <c r="AD794" s="82"/>
      <c r="AE794" s="80"/>
      <c r="AF794" s="76"/>
      <c r="AG794" s="76"/>
      <c r="AH794" s="85"/>
      <c r="AI794" s="76"/>
      <c r="AJ794" s="76"/>
      <c r="AK794" s="82"/>
      <c r="AL794" s="82"/>
      <c r="AM794" s="80"/>
    </row>
    <row r="795" spans="1:39" ht="14.25" customHeight="1" x14ac:dyDescent="0.3">
      <c r="A795" s="76"/>
      <c r="B795" s="76"/>
      <c r="C795" s="76"/>
      <c r="D795" s="77"/>
      <c r="E795" s="69" t="str">
        <f t="shared" ca="1" si="12"/>
        <v/>
      </c>
      <c r="F795" s="82"/>
      <c r="G795" s="80"/>
      <c r="H795" s="80"/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76"/>
      <c r="U795" s="80"/>
      <c r="V795" s="80"/>
      <c r="W795" s="80"/>
      <c r="X795" s="80"/>
      <c r="Y795" s="80"/>
      <c r="Z795" s="80"/>
      <c r="AA795" s="80"/>
      <c r="AB795" s="80"/>
      <c r="AC795" s="80"/>
      <c r="AD795" s="82"/>
      <c r="AE795" s="80"/>
      <c r="AF795" s="76"/>
      <c r="AG795" s="76"/>
      <c r="AH795" s="85"/>
      <c r="AI795" s="76"/>
      <c r="AJ795" s="76"/>
      <c r="AK795" s="82"/>
      <c r="AL795" s="82"/>
      <c r="AM795" s="80"/>
    </row>
    <row r="796" spans="1:39" ht="14.25" customHeight="1" x14ac:dyDescent="0.3">
      <c r="A796" s="76"/>
      <c r="B796" s="76"/>
      <c r="C796" s="76"/>
      <c r="D796" s="77"/>
      <c r="E796" s="69" t="str">
        <f t="shared" ca="1" si="12"/>
        <v/>
      </c>
      <c r="F796" s="82"/>
      <c r="G796" s="80"/>
      <c r="H796" s="80"/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76"/>
      <c r="U796" s="80"/>
      <c r="V796" s="80"/>
      <c r="W796" s="80"/>
      <c r="X796" s="80"/>
      <c r="Y796" s="80"/>
      <c r="Z796" s="80"/>
      <c r="AA796" s="80"/>
      <c r="AB796" s="80"/>
      <c r="AC796" s="80"/>
      <c r="AD796" s="82"/>
      <c r="AE796" s="80"/>
      <c r="AF796" s="76"/>
      <c r="AG796" s="76"/>
      <c r="AH796" s="85"/>
      <c r="AI796" s="76"/>
      <c r="AJ796" s="76"/>
      <c r="AK796" s="82"/>
      <c r="AL796" s="82"/>
      <c r="AM796" s="80"/>
    </row>
    <row r="797" spans="1:39" ht="14.25" customHeight="1" x14ac:dyDescent="0.3">
      <c r="A797" s="76"/>
      <c r="B797" s="76"/>
      <c r="C797" s="76"/>
      <c r="D797" s="77"/>
      <c r="E797" s="69" t="str">
        <f t="shared" ca="1" si="12"/>
        <v/>
      </c>
      <c r="F797" s="82"/>
      <c r="G797" s="80"/>
      <c r="H797" s="80"/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76"/>
      <c r="U797" s="80"/>
      <c r="V797" s="80"/>
      <c r="W797" s="80"/>
      <c r="X797" s="80"/>
      <c r="Y797" s="80"/>
      <c r="Z797" s="80"/>
      <c r="AA797" s="80"/>
      <c r="AB797" s="80"/>
      <c r="AC797" s="80"/>
      <c r="AD797" s="82"/>
      <c r="AE797" s="80"/>
      <c r="AF797" s="76"/>
      <c r="AG797" s="76"/>
      <c r="AH797" s="85"/>
      <c r="AI797" s="76"/>
      <c r="AJ797" s="76"/>
      <c r="AK797" s="82"/>
      <c r="AL797" s="82"/>
      <c r="AM797" s="80"/>
    </row>
    <row r="798" spans="1:39" ht="14.25" customHeight="1" x14ac:dyDescent="0.3">
      <c r="A798" s="76"/>
      <c r="B798" s="76"/>
      <c r="C798" s="76"/>
      <c r="D798" s="77"/>
      <c r="E798" s="69" t="str">
        <f t="shared" ca="1" si="12"/>
        <v/>
      </c>
      <c r="F798" s="82"/>
      <c r="G798" s="80"/>
      <c r="H798" s="80"/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76"/>
      <c r="U798" s="80"/>
      <c r="V798" s="80"/>
      <c r="W798" s="80"/>
      <c r="X798" s="80"/>
      <c r="Y798" s="80"/>
      <c r="Z798" s="80"/>
      <c r="AA798" s="80"/>
      <c r="AB798" s="80"/>
      <c r="AC798" s="80"/>
      <c r="AD798" s="82"/>
      <c r="AE798" s="80"/>
      <c r="AF798" s="76"/>
      <c r="AG798" s="76"/>
      <c r="AH798" s="85"/>
      <c r="AI798" s="76"/>
      <c r="AJ798" s="76"/>
      <c r="AK798" s="82"/>
      <c r="AL798" s="82"/>
      <c r="AM798" s="80"/>
    </row>
    <row r="799" spans="1:39" ht="14.25" customHeight="1" x14ac:dyDescent="0.3">
      <c r="A799" s="76"/>
      <c r="B799" s="76"/>
      <c r="C799" s="76"/>
      <c r="D799" s="77"/>
      <c r="E799" s="69" t="str">
        <f t="shared" ca="1" si="12"/>
        <v/>
      </c>
      <c r="F799" s="82"/>
      <c r="G799" s="80"/>
      <c r="H799" s="80"/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76"/>
      <c r="U799" s="80"/>
      <c r="V799" s="80"/>
      <c r="W799" s="80"/>
      <c r="X799" s="80"/>
      <c r="Y799" s="80"/>
      <c r="Z799" s="80"/>
      <c r="AA799" s="80"/>
      <c r="AB799" s="80"/>
      <c r="AC799" s="80"/>
      <c r="AD799" s="82"/>
      <c r="AE799" s="80"/>
      <c r="AF799" s="76"/>
      <c r="AG799" s="76"/>
      <c r="AH799" s="85"/>
      <c r="AI799" s="76"/>
      <c r="AJ799" s="76"/>
      <c r="AK799" s="82"/>
      <c r="AL799" s="82"/>
      <c r="AM799" s="80"/>
    </row>
    <row r="800" spans="1:39" ht="14.25" customHeight="1" x14ac:dyDescent="0.3">
      <c r="A800" s="76"/>
      <c r="B800" s="76"/>
      <c r="C800" s="76"/>
      <c r="D800" s="77"/>
      <c r="E800" s="69" t="str">
        <f t="shared" ca="1" si="12"/>
        <v/>
      </c>
      <c r="F800" s="82"/>
      <c r="G800" s="80"/>
      <c r="H800" s="80"/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76"/>
      <c r="U800" s="80"/>
      <c r="V800" s="80"/>
      <c r="W800" s="80"/>
      <c r="X800" s="80"/>
      <c r="Y800" s="80"/>
      <c r="Z800" s="80"/>
      <c r="AA800" s="80"/>
      <c r="AB800" s="80"/>
      <c r="AC800" s="80"/>
      <c r="AD800" s="82"/>
      <c r="AE800" s="80"/>
      <c r="AF800" s="76"/>
      <c r="AG800" s="76"/>
      <c r="AH800" s="85"/>
      <c r="AI800" s="76"/>
      <c r="AJ800" s="76"/>
      <c r="AK800" s="82"/>
      <c r="AL800" s="82"/>
      <c r="AM800" s="80"/>
    </row>
    <row r="801" spans="1:39" ht="14.25" customHeight="1" x14ac:dyDescent="0.3">
      <c r="A801" s="76"/>
      <c r="B801" s="76"/>
      <c r="C801" s="76"/>
      <c r="D801" s="77"/>
      <c r="E801" s="69" t="str">
        <f t="shared" ca="1" si="12"/>
        <v/>
      </c>
      <c r="F801" s="82"/>
      <c r="G801" s="80"/>
      <c r="H801" s="80"/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76"/>
      <c r="U801" s="80"/>
      <c r="V801" s="80"/>
      <c r="W801" s="80"/>
      <c r="X801" s="80"/>
      <c r="Y801" s="80"/>
      <c r="Z801" s="80"/>
      <c r="AA801" s="80"/>
      <c r="AB801" s="80"/>
      <c r="AC801" s="80"/>
      <c r="AD801" s="82"/>
      <c r="AE801" s="80"/>
      <c r="AF801" s="76"/>
      <c r="AG801" s="76"/>
      <c r="AH801" s="85"/>
      <c r="AI801" s="76"/>
      <c r="AJ801" s="76"/>
      <c r="AK801" s="82"/>
      <c r="AL801" s="82"/>
      <c r="AM801" s="80"/>
    </row>
    <row r="802" spans="1:39" ht="14.25" customHeight="1" x14ac:dyDescent="0.3">
      <c r="A802" s="76"/>
      <c r="B802" s="76"/>
      <c r="C802" s="76"/>
      <c r="D802" s="77"/>
      <c r="E802" s="69" t="str">
        <f t="shared" ca="1" si="12"/>
        <v/>
      </c>
      <c r="F802" s="82"/>
      <c r="G802" s="80"/>
      <c r="H802" s="80"/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76"/>
      <c r="U802" s="80"/>
      <c r="V802" s="80"/>
      <c r="W802" s="80"/>
      <c r="X802" s="80"/>
      <c r="Y802" s="80"/>
      <c r="Z802" s="80"/>
      <c r="AA802" s="80"/>
      <c r="AB802" s="80"/>
      <c r="AC802" s="80"/>
      <c r="AD802" s="82"/>
      <c r="AE802" s="80"/>
      <c r="AF802" s="76"/>
      <c r="AG802" s="76"/>
      <c r="AH802" s="85"/>
      <c r="AI802" s="76"/>
      <c r="AJ802" s="76"/>
      <c r="AK802" s="82"/>
      <c r="AL802" s="82"/>
      <c r="AM802" s="80"/>
    </row>
    <row r="803" spans="1:39" ht="14.25" customHeight="1" x14ac:dyDescent="0.3">
      <c r="A803" s="76"/>
      <c r="B803" s="76"/>
      <c r="C803" s="76"/>
      <c r="D803" s="77"/>
      <c r="E803" s="69" t="str">
        <f t="shared" ca="1" si="12"/>
        <v/>
      </c>
      <c r="F803" s="82"/>
      <c r="G803" s="80"/>
      <c r="H803" s="80"/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76"/>
      <c r="U803" s="80"/>
      <c r="V803" s="80"/>
      <c r="W803" s="80"/>
      <c r="X803" s="80"/>
      <c r="Y803" s="80"/>
      <c r="Z803" s="80"/>
      <c r="AA803" s="80"/>
      <c r="AB803" s="80"/>
      <c r="AC803" s="80"/>
      <c r="AD803" s="82"/>
      <c r="AE803" s="80"/>
      <c r="AF803" s="76"/>
      <c r="AG803" s="76"/>
      <c r="AH803" s="85"/>
      <c r="AI803" s="76"/>
      <c r="AJ803" s="76"/>
      <c r="AK803" s="82"/>
      <c r="AL803" s="82"/>
      <c r="AM803" s="80"/>
    </row>
    <row r="804" spans="1:39" ht="14.25" customHeight="1" x14ac:dyDescent="0.3">
      <c r="A804" s="76"/>
      <c r="B804" s="76"/>
      <c r="C804" s="76"/>
      <c r="D804" s="77"/>
      <c r="E804" s="69" t="str">
        <f t="shared" ca="1" si="12"/>
        <v/>
      </c>
      <c r="F804" s="82"/>
      <c r="G804" s="80"/>
      <c r="H804" s="80"/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76"/>
      <c r="U804" s="80"/>
      <c r="V804" s="80"/>
      <c r="W804" s="80"/>
      <c r="X804" s="80"/>
      <c r="Y804" s="80"/>
      <c r="Z804" s="80"/>
      <c r="AA804" s="80"/>
      <c r="AB804" s="80"/>
      <c r="AC804" s="80"/>
      <c r="AD804" s="82"/>
      <c r="AE804" s="80"/>
      <c r="AF804" s="76"/>
      <c r="AG804" s="76"/>
      <c r="AH804" s="85"/>
      <c r="AI804" s="76"/>
      <c r="AJ804" s="76"/>
      <c r="AK804" s="82"/>
      <c r="AL804" s="82"/>
      <c r="AM804" s="80"/>
    </row>
    <row r="805" spans="1:39" ht="14.25" customHeight="1" x14ac:dyDescent="0.3">
      <c r="A805" s="76"/>
      <c r="B805" s="76"/>
      <c r="C805" s="76"/>
      <c r="D805" s="77"/>
      <c r="E805" s="69" t="str">
        <f t="shared" ca="1" si="12"/>
        <v/>
      </c>
      <c r="F805" s="82"/>
      <c r="G805" s="80"/>
      <c r="H805" s="80"/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76"/>
      <c r="U805" s="80"/>
      <c r="V805" s="80"/>
      <c r="W805" s="80"/>
      <c r="X805" s="80"/>
      <c r="Y805" s="80"/>
      <c r="Z805" s="80"/>
      <c r="AA805" s="80"/>
      <c r="AB805" s="80"/>
      <c r="AC805" s="80"/>
      <c r="AD805" s="82"/>
      <c r="AE805" s="80"/>
      <c r="AF805" s="76"/>
      <c r="AG805" s="76"/>
      <c r="AH805" s="85"/>
      <c r="AI805" s="76"/>
      <c r="AJ805" s="76"/>
      <c r="AK805" s="82"/>
      <c r="AL805" s="82"/>
      <c r="AM805" s="80"/>
    </row>
    <row r="806" spans="1:39" ht="14.25" customHeight="1" x14ac:dyDescent="0.3">
      <c r="A806" s="76"/>
      <c r="B806" s="76"/>
      <c r="C806" s="76"/>
      <c r="D806" s="77"/>
      <c r="E806" s="69" t="str">
        <f t="shared" ca="1" si="12"/>
        <v/>
      </c>
      <c r="F806" s="82"/>
      <c r="G806" s="80"/>
      <c r="H806" s="80"/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76"/>
      <c r="U806" s="80"/>
      <c r="V806" s="80"/>
      <c r="W806" s="80"/>
      <c r="X806" s="80"/>
      <c r="Y806" s="80"/>
      <c r="Z806" s="80"/>
      <c r="AA806" s="80"/>
      <c r="AB806" s="80"/>
      <c r="AC806" s="80"/>
      <c r="AD806" s="82"/>
      <c r="AE806" s="80"/>
      <c r="AF806" s="76"/>
      <c r="AG806" s="76"/>
      <c r="AH806" s="85"/>
      <c r="AI806" s="76"/>
      <c r="AJ806" s="76"/>
      <c r="AK806" s="82"/>
      <c r="AL806" s="82"/>
      <c r="AM806" s="80"/>
    </row>
    <row r="807" spans="1:39" ht="14.25" customHeight="1" x14ac:dyDescent="0.3">
      <c r="A807" s="76"/>
      <c r="B807" s="76"/>
      <c r="C807" s="76"/>
      <c r="D807" s="77"/>
      <c r="E807" s="69" t="str">
        <f t="shared" ca="1" si="12"/>
        <v/>
      </c>
      <c r="F807" s="82"/>
      <c r="G807" s="80"/>
      <c r="H807" s="80"/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76"/>
      <c r="U807" s="80"/>
      <c r="V807" s="80"/>
      <c r="W807" s="80"/>
      <c r="X807" s="80"/>
      <c r="Y807" s="80"/>
      <c r="Z807" s="80"/>
      <c r="AA807" s="80"/>
      <c r="AB807" s="80"/>
      <c r="AC807" s="80"/>
      <c r="AD807" s="82"/>
      <c r="AE807" s="80"/>
      <c r="AF807" s="76"/>
      <c r="AG807" s="76"/>
      <c r="AH807" s="85"/>
      <c r="AI807" s="76"/>
      <c r="AJ807" s="76"/>
      <c r="AK807" s="82"/>
      <c r="AL807" s="82"/>
      <c r="AM807" s="80"/>
    </row>
    <row r="808" spans="1:39" ht="14.25" customHeight="1" x14ac:dyDescent="0.3">
      <c r="A808" s="76"/>
      <c r="B808" s="76"/>
      <c r="C808" s="76"/>
      <c r="D808" s="77"/>
      <c r="E808" s="69" t="str">
        <f t="shared" ca="1" si="12"/>
        <v/>
      </c>
      <c r="F808" s="82"/>
      <c r="G808" s="80"/>
      <c r="H808" s="80"/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76"/>
      <c r="U808" s="80"/>
      <c r="V808" s="80"/>
      <c r="W808" s="80"/>
      <c r="X808" s="80"/>
      <c r="Y808" s="80"/>
      <c r="Z808" s="80"/>
      <c r="AA808" s="80"/>
      <c r="AB808" s="80"/>
      <c r="AC808" s="80"/>
      <c r="AD808" s="82"/>
      <c r="AE808" s="80"/>
      <c r="AF808" s="76"/>
      <c r="AG808" s="76"/>
      <c r="AH808" s="85"/>
      <c r="AI808" s="76"/>
      <c r="AJ808" s="76"/>
      <c r="AK808" s="82"/>
      <c r="AL808" s="82"/>
      <c r="AM808" s="80"/>
    </row>
    <row r="809" spans="1:39" ht="14.25" customHeight="1" x14ac:dyDescent="0.3">
      <c r="A809" s="76"/>
      <c r="B809" s="76"/>
      <c r="C809" s="76"/>
      <c r="D809" s="77"/>
      <c r="E809" s="69" t="str">
        <f t="shared" ca="1" si="12"/>
        <v/>
      </c>
      <c r="F809" s="82"/>
      <c r="G809" s="80"/>
      <c r="H809" s="80"/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76"/>
      <c r="U809" s="80"/>
      <c r="V809" s="80"/>
      <c r="W809" s="80"/>
      <c r="X809" s="80"/>
      <c r="Y809" s="80"/>
      <c r="Z809" s="80"/>
      <c r="AA809" s="80"/>
      <c r="AB809" s="80"/>
      <c r="AC809" s="80"/>
      <c r="AD809" s="82"/>
      <c r="AE809" s="80"/>
      <c r="AF809" s="76"/>
      <c r="AG809" s="76"/>
      <c r="AH809" s="85"/>
      <c r="AI809" s="76"/>
      <c r="AJ809" s="76"/>
      <c r="AK809" s="82"/>
      <c r="AL809" s="82"/>
      <c r="AM809" s="80"/>
    </row>
    <row r="810" spans="1:39" ht="14.25" customHeight="1" x14ac:dyDescent="0.3">
      <c r="A810" s="76"/>
      <c r="B810" s="76"/>
      <c r="C810" s="76"/>
      <c r="D810" s="77"/>
      <c r="E810" s="69" t="str">
        <f t="shared" ca="1" si="12"/>
        <v/>
      </c>
      <c r="F810" s="82"/>
      <c r="G810" s="80"/>
      <c r="H810" s="80"/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76"/>
      <c r="U810" s="80"/>
      <c r="V810" s="80"/>
      <c r="W810" s="80"/>
      <c r="X810" s="80"/>
      <c r="Y810" s="80"/>
      <c r="Z810" s="80"/>
      <c r="AA810" s="80"/>
      <c r="AB810" s="80"/>
      <c r="AC810" s="80"/>
      <c r="AD810" s="82"/>
      <c r="AE810" s="80"/>
      <c r="AF810" s="76"/>
      <c r="AG810" s="76"/>
      <c r="AH810" s="85"/>
      <c r="AI810" s="76"/>
      <c r="AJ810" s="76"/>
      <c r="AK810" s="82"/>
      <c r="AL810" s="82"/>
      <c r="AM810" s="80"/>
    </row>
    <row r="811" spans="1:39" ht="14.25" customHeight="1" x14ac:dyDescent="0.3">
      <c r="A811" s="76"/>
      <c r="B811" s="76"/>
      <c r="C811" s="76"/>
      <c r="D811" s="77"/>
      <c r="E811" s="69" t="str">
        <f t="shared" ca="1" si="12"/>
        <v/>
      </c>
      <c r="F811" s="82"/>
      <c r="G811" s="80"/>
      <c r="H811" s="80"/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76"/>
      <c r="U811" s="80"/>
      <c r="V811" s="80"/>
      <c r="W811" s="80"/>
      <c r="X811" s="80"/>
      <c r="Y811" s="80"/>
      <c r="Z811" s="80"/>
      <c r="AA811" s="80"/>
      <c r="AB811" s="80"/>
      <c r="AC811" s="80"/>
      <c r="AD811" s="82"/>
      <c r="AE811" s="80"/>
      <c r="AF811" s="76"/>
      <c r="AG811" s="76"/>
      <c r="AH811" s="85"/>
      <c r="AI811" s="76"/>
      <c r="AJ811" s="76"/>
      <c r="AK811" s="82"/>
      <c r="AL811" s="82"/>
      <c r="AM811" s="80"/>
    </row>
    <row r="812" spans="1:39" ht="14.25" customHeight="1" x14ac:dyDescent="0.3">
      <c r="A812" s="76"/>
      <c r="B812" s="76"/>
      <c r="C812" s="76"/>
      <c r="D812" s="77"/>
      <c r="E812" s="69" t="str">
        <f t="shared" ca="1" si="12"/>
        <v/>
      </c>
      <c r="F812" s="82"/>
      <c r="G812" s="80"/>
      <c r="H812" s="80"/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76"/>
      <c r="U812" s="80"/>
      <c r="V812" s="80"/>
      <c r="W812" s="80"/>
      <c r="X812" s="80"/>
      <c r="Y812" s="80"/>
      <c r="Z812" s="80"/>
      <c r="AA812" s="80"/>
      <c r="AB812" s="80"/>
      <c r="AC812" s="80"/>
      <c r="AD812" s="82"/>
      <c r="AE812" s="80"/>
      <c r="AF812" s="76"/>
      <c r="AG812" s="76"/>
      <c r="AH812" s="85"/>
      <c r="AI812" s="76"/>
      <c r="AJ812" s="76"/>
      <c r="AK812" s="82"/>
      <c r="AL812" s="82"/>
      <c r="AM812" s="80"/>
    </row>
    <row r="813" spans="1:39" ht="14.25" customHeight="1" x14ac:dyDescent="0.3">
      <c r="A813" s="76"/>
      <c r="B813" s="76"/>
      <c r="C813" s="76"/>
      <c r="D813" s="77"/>
      <c r="E813" s="69" t="str">
        <f t="shared" ca="1" si="12"/>
        <v/>
      </c>
      <c r="F813" s="82"/>
      <c r="G813" s="80"/>
      <c r="H813" s="80"/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76"/>
      <c r="U813" s="80"/>
      <c r="V813" s="80"/>
      <c r="W813" s="80"/>
      <c r="X813" s="80"/>
      <c r="Y813" s="80"/>
      <c r="Z813" s="80"/>
      <c r="AA813" s="80"/>
      <c r="AB813" s="80"/>
      <c r="AC813" s="80"/>
      <c r="AD813" s="82"/>
      <c r="AE813" s="80"/>
      <c r="AF813" s="76"/>
      <c r="AG813" s="76"/>
      <c r="AH813" s="85"/>
      <c r="AI813" s="76"/>
      <c r="AJ813" s="76"/>
      <c r="AK813" s="82"/>
      <c r="AL813" s="82"/>
      <c r="AM813" s="80"/>
    </row>
    <row r="814" spans="1:39" ht="14.25" customHeight="1" x14ac:dyDescent="0.3">
      <c r="A814" s="76"/>
      <c r="B814" s="76"/>
      <c r="C814" s="76"/>
      <c r="D814" s="77"/>
      <c r="E814" s="69" t="str">
        <f t="shared" ca="1" si="12"/>
        <v/>
      </c>
      <c r="F814" s="82"/>
      <c r="G814" s="80"/>
      <c r="H814" s="80"/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76"/>
      <c r="U814" s="80"/>
      <c r="V814" s="80"/>
      <c r="W814" s="80"/>
      <c r="X814" s="80"/>
      <c r="Y814" s="80"/>
      <c r="Z814" s="80"/>
      <c r="AA814" s="80"/>
      <c r="AB814" s="80"/>
      <c r="AC814" s="80"/>
      <c r="AD814" s="82"/>
      <c r="AE814" s="80"/>
      <c r="AF814" s="76"/>
      <c r="AG814" s="76"/>
      <c r="AH814" s="85"/>
      <c r="AI814" s="76"/>
      <c r="AJ814" s="76"/>
      <c r="AK814" s="82"/>
      <c r="AL814" s="82"/>
      <c r="AM814" s="80"/>
    </row>
    <row r="815" spans="1:39" ht="14.25" customHeight="1" x14ac:dyDescent="0.3">
      <c r="A815" s="76"/>
      <c r="B815" s="76"/>
      <c r="C815" s="76"/>
      <c r="D815" s="77"/>
      <c r="E815" s="69" t="str">
        <f t="shared" ca="1" si="12"/>
        <v/>
      </c>
      <c r="F815" s="82"/>
      <c r="G815" s="80"/>
      <c r="H815" s="80"/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76"/>
      <c r="U815" s="80"/>
      <c r="V815" s="80"/>
      <c r="W815" s="80"/>
      <c r="X815" s="80"/>
      <c r="Y815" s="80"/>
      <c r="Z815" s="80"/>
      <c r="AA815" s="80"/>
      <c r="AB815" s="80"/>
      <c r="AC815" s="80"/>
      <c r="AD815" s="82"/>
      <c r="AE815" s="80"/>
      <c r="AF815" s="76"/>
      <c r="AG815" s="76"/>
      <c r="AH815" s="85"/>
      <c r="AI815" s="76"/>
      <c r="AJ815" s="76"/>
      <c r="AK815" s="82"/>
      <c r="AL815" s="82"/>
      <c r="AM815" s="80"/>
    </row>
    <row r="816" spans="1:39" ht="14.25" customHeight="1" x14ac:dyDescent="0.3">
      <c r="A816" s="76"/>
      <c r="B816" s="76"/>
      <c r="C816" s="76"/>
      <c r="D816" s="77"/>
      <c r="E816" s="69" t="str">
        <f t="shared" ca="1" si="12"/>
        <v/>
      </c>
      <c r="F816" s="82"/>
      <c r="G816" s="80"/>
      <c r="H816" s="80"/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76"/>
      <c r="U816" s="80"/>
      <c r="V816" s="80"/>
      <c r="W816" s="80"/>
      <c r="X816" s="80"/>
      <c r="Y816" s="80"/>
      <c r="Z816" s="80"/>
      <c r="AA816" s="80"/>
      <c r="AB816" s="80"/>
      <c r="AC816" s="80"/>
      <c r="AD816" s="82"/>
      <c r="AE816" s="80"/>
      <c r="AF816" s="76"/>
      <c r="AG816" s="76"/>
      <c r="AH816" s="85"/>
      <c r="AI816" s="76"/>
      <c r="AJ816" s="76"/>
      <c r="AK816" s="82"/>
      <c r="AL816" s="82"/>
      <c r="AM816" s="80"/>
    </row>
    <row r="817" spans="1:39" ht="14.25" customHeight="1" x14ac:dyDescent="0.3">
      <c r="A817" s="76"/>
      <c r="B817" s="76"/>
      <c r="C817" s="76"/>
      <c r="D817" s="77"/>
      <c r="E817" s="69" t="str">
        <f t="shared" ca="1" si="12"/>
        <v/>
      </c>
      <c r="F817" s="82"/>
      <c r="G817" s="80"/>
      <c r="H817" s="80"/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76"/>
      <c r="U817" s="80"/>
      <c r="V817" s="80"/>
      <c r="W817" s="80"/>
      <c r="X817" s="80"/>
      <c r="Y817" s="80"/>
      <c r="Z817" s="80"/>
      <c r="AA817" s="80"/>
      <c r="AB817" s="80"/>
      <c r="AC817" s="80"/>
      <c r="AD817" s="82"/>
      <c r="AE817" s="80"/>
      <c r="AF817" s="76"/>
      <c r="AG817" s="76"/>
      <c r="AH817" s="85"/>
      <c r="AI817" s="76"/>
      <c r="AJ817" s="76"/>
      <c r="AK817" s="82"/>
      <c r="AL817" s="82"/>
      <c r="AM817" s="80"/>
    </row>
    <row r="818" spans="1:39" ht="14.25" customHeight="1" x14ac:dyDescent="0.3">
      <c r="A818" s="76"/>
      <c r="B818" s="76"/>
      <c r="C818" s="76"/>
      <c r="D818" s="77"/>
      <c r="E818" s="69" t="str">
        <f t="shared" ca="1" si="12"/>
        <v/>
      </c>
      <c r="F818" s="82"/>
      <c r="G818" s="80"/>
      <c r="H818" s="80"/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76"/>
      <c r="U818" s="80"/>
      <c r="V818" s="80"/>
      <c r="W818" s="80"/>
      <c r="X818" s="80"/>
      <c r="Y818" s="80"/>
      <c r="Z818" s="80"/>
      <c r="AA818" s="80"/>
      <c r="AB818" s="80"/>
      <c r="AC818" s="80"/>
      <c r="AD818" s="82"/>
      <c r="AE818" s="80"/>
      <c r="AF818" s="76"/>
      <c r="AG818" s="76"/>
      <c r="AH818" s="85"/>
      <c r="AI818" s="76"/>
      <c r="AJ818" s="76"/>
      <c r="AK818" s="82"/>
      <c r="AL818" s="82"/>
      <c r="AM818" s="80"/>
    </row>
    <row r="819" spans="1:39" ht="14.25" customHeight="1" x14ac:dyDescent="0.3">
      <c r="A819" s="76"/>
      <c r="B819" s="76"/>
      <c r="C819" s="76"/>
      <c r="D819" s="77"/>
      <c r="E819" s="69" t="str">
        <f t="shared" ca="1" si="12"/>
        <v/>
      </c>
      <c r="F819" s="82"/>
      <c r="G819" s="80"/>
      <c r="H819" s="80"/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76"/>
      <c r="U819" s="80"/>
      <c r="V819" s="80"/>
      <c r="W819" s="80"/>
      <c r="X819" s="80"/>
      <c r="Y819" s="80"/>
      <c r="Z819" s="80"/>
      <c r="AA819" s="80"/>
      <c r="AB819" s="80"/>
      <c r="AC819" s="80"/>
      <c r="AD819" s="82"/>
      <c r="AE819" s="80"/>
      <c r="AF819" s="76"/>
      <c r="AG819" s="76"/>
      <c r="AH819" s="85"/>
      <c r="AI819" s="76"/>
      <c r="AJ819" s="76"/>
      <c r="AK819" s="82"/>
      <c r="AL819" s="82"/>
      <c r="AM819" s="80"/>
    </row>
    <row r="820" spans="1:39" ht="14.25" customHeight="1" x14ac:dyDescent="0.3">
      <c r="A820" s="76"/>
      <c r="B820" s="76"/>
      <c r="C820" s="76"/>
      <c r="D820" s="77"/>
      <c r="E820" s="69" t="str">
        <f t="shared" ca="1" si="12"/>
        <v/>
      </c>
      <c r="F820" s="82"/>
      <c r="G820" s="80"/>
      <c r="H820" s="80"/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76"/>
      <c r="U820" s="80"/>
      <c r="V820" s="80"/>
      <c r="W820" s="80"/>
      <c r="X820" s="80"/>
      <c r="Y820" s="80"/>
      <c r="Z820" s="80"/>
      <c r="AA820" s="80"/>
      <c r="AB820" s="80"/>
      <c r="AC820" s="80"/>
      <c r="AD820" s="82"/>
      <c r="AE820" s="80"/>
      <c r="AF820" s="76"/>
      <c r="AG820" s="76"/>
      <c r="AH820" s="85"/>
      <c r="AI820" s="76"/>
      <c r="AJ820" s="76"/>
      <c r="AK820" s="82"/>
      <c r="AL820" s="82"/>
      <c r="AM820" s="80"/>
    </row>
    <row r="821" spans="1:39" ht="14.25" customHeight="1" x14ac:dyDescent="0.3">
      <c r="A821" s="76"/>
      <c r="B821" s="76"/>
      <c r="C821" s="76"/>
      <c r="D821" s="77"/>
      <c r="E821" s="69" t="str">
        <f t="shared" ca="1" si="12"/>
        <v/>
      </c>
      <c r="F821" s="82"/>
      <c r="G821" s="80"/>
      <c r="H821" s="80"/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76"/>
      <c r="U821" s="80"/>
      <c r="V821" s="80"/>
      <c r="W821" s="80"/>
      <c r="X821" s="80"/>
      <c r="Y821" s="80"/>
      <c r="Z821" s="80"/>
      <c r="AA821" s="80"/>
      <c r="AB821" s="80"/>
      <c r="AC821" s="80"/>
      <c r="AD821" s="82"/>
      <c r="AE821" s="80"/>
      <c r="AF821" s="76"/>
      <c r="AG821" s="76"/>
      <c r="AH821" s="85"/>
      <c r="AI821" s="76"/>
      <c r="AJ821" s="76"/>
      <c r="AK821" s="82"/>
      <c r="AL821" s="82"/>
      <c r="AM821" s="80"/>
    </row>
    <row r="822" spans="1:39" ht="14.25" customHeight="1" x14ac:dyDescent="0.3">
      <c r="A822" s="76"/>
      <c r="B822" s="76"/>
      <c r="C822" s="76"/>
      <c r="D822" s="77"/>
      <c r="E822" s="69" t="str">
        <f t="shared" ca="1" si="12"/>
        <v/>
      </c>
      <c r="F822" s="82"/>
      <c r="G822" s="80"/>
      <c r="H822" s="80"/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76"/>
      <c r="U822" s="80"/>
      <c r="V822" s="80"/>
      <c r="W822" s="80"/>
      <c r="X822" s="80"/>
      <c r="Y822" s="80"/>
      <c r="Z822" s="80"/>
      <c r="AA822" s="80"/>
      <c r="AB822" s="80"/>
      <c r="AC822" s="80"/>
      <c r="AD822" s="82"/>
      <c r="AE822" s="80"/>
      <c r="AF822" s="76"/>
      <c r="AG822" s="76"/>
      <c r="AH822" s="85"/>
      <c r="AI822" s="76"/>
      <c r="AJ822" s="76"/>
      <c r="AK822" s="82"/>
      <c r="AL822" s="82"/>
      <c r="AM822" s="80"/>
    </row>
    <row r="823" spans="1:39" ht="14.25" customHeight="1" x14ac:dyDescent="0.3">
      <c r="A823" s="76"/>
      <c r="B823" s="76"/>
      <c r="C823" s="76"/>
      <c r="D823" s="77"/>
      <c r="E823" s="69" t="str">
        <f t="shared" ca="1" si="12"/>
        <v/>
      </c>
      <c r="F823" s="82"/>
      <c r="G823" s="80"/>
      <c r="H823" s="80"/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76"/>
      <c r="U823" s="80"/>
      <c r="V823" s="80"/>
      <c r="W823" s="80"/>
      <c r="X823" s="80"/>
      <c r="Y823" s="80"/>
      <c r="Z823" s="80"/>
      <c r="AA823" s="80"/>
      <c r="AB823" s="80"/>
      <c r="AC823" s="80"/>
      <c r="AD823" s="82"/>
      <c r="AE823" s="80"/>
      <c r="AF823" s="76"/>
      <c r="AG823" s="76"/>
      <c r="AH823" s="85"/>
      <c r="AI823" s="76"/>
      <c r="AJ823" s="76"/>
      <c r="AK823" s="82"/>
      <c r="AL823" s="82"/>
      <c r="AM823" s="80"/>
    </row>
    <row r="824" spans="1:39" ht="14.25" customHeight="1" x14ac:dyDescent="0.3">
      <c r="A824" s="76"/>
      <c r="B824" s="76"/>
      <c r="C824" s="76"/>
      <c r="D824" s="77"/>
      <c r="E824" s="69" t="str">
        <f t="shared" ca="1" si="12"/>
        <v/>
      </c>
      <c r="F824" s="82"/>
      <c r="G824" s="80"/>
      <c r="H824" s="80"/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76"/>
      <c r="U824" s="80"/>
      <c r="V824" s="80"/>
      <c r="W824" s="80"/>
      <c r="X824" s="80"/>
      <c r="Y824" s="80"/>
      <c r="Z824" s="80"/>
      <c r="AA824" s="80"/>
      <c r="AB824" s="80"/>
      <c r="AC824" s="80"/>
      <c r="AD824" s="82"/>
      <c r="AE824" s="80"/>
      <c r="AF824" s="76"/>
      <c r="AG824" s="76"/>
      <c r="AH824" s="85"/>
      <c r="AI824" s="76"/>
      <c r="AJ824" s="76"/>
      <c r="AK824" s="82"/>
      <c r="AL824" s="82"/>
      <c r="AM824" s="80"/>
    </row>
    <row r="825" spans="1:39" ht="14.25" customHeight="1" x14ac:dyDescent="0.3">
      <c r="A825" s="76"/>
      <c r="B825" s="76"/>
      <c r="C825" s="76"/>
      <c r="D825" s="77"/>
      <c r="E825" s="69" t="str">
        <f t="shared" ca="1" si="12"/>
        <v/>
      </c>
      <c r="F825" s="82"/>
      <c r="G825" s="80"/>
      <c r="H825" s="80"/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76"/>
      <c r="U825" s="80"/>
      <c r="V825" s="80"/>
      <c r="W825" s="80"/>
      <c r="X825" s="80"/>
      <c r="Y825" s="80"/>
      <c r="Z825" s="80"/>
      <c r="AA825" s="80"/>
      <c r="AB825" s="80"/>
      <c r="AC825" s="80"/>
      <c r="AD825" s="82"/>
      <c r="AE825" s="80"/>
      <c r="AF825" s="76"/>
      <c r="AG825" s="76"/>
      <c r="AH825" s="85"/>
      <c r="AI825" s="76"/>
      <c r="AJ825" s="76"/>
      <c r="AK825" s="82"/>
      <c r="AL825" s="82"/>
      <c r="AM825" s="80"/>
    </row>
    <row r="826" spans="1:39" ht="14.25" customHeight="1" x14ac:dyDescent="0.3">
      <c r="A826" s="76"/>
      <c r="B826" s="76"/>
      <c r="C826" s="76"/>
      <c r="D826" s="77"/>
      <c r="E826" s="69" t="str">
        <f t="shared" ca="1" si="12"/>
        <v/>
      </c>
      <c r="F826" s="82"/>
      <c r="G826" s="80"/>
      <c r="H826" s="80"/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76"/>
      <c r="U826" s="80"/>
      <c r="V826" s="80"/>
      <c r="W826" s="80"/>
      <c r="X826" s="80"/>
      <c r="Y826" s="80"/>
      <c r="Z826" s="80"/>
      <c r="AA826" s="80"/>
      <c r="AB826" s="80"/>
      <c r="AC826" s="80"/>
      <c r="AD826" s="82"/>
      <c r="AE826" s="80"/>
      <c r="AF826" s="76"/>
      <c r="AG826" s="76"/>
      <c r="AH826" s="85"/>
      <c r="AI826" s="76"/>
      <c r="AJ826" s="76"/>
      <c r="AK826" s="82"/>
      <c r="AL826" s="82"/>
      <c r="AM826" s="80"/>
    </row>
    <row r="827" spans="1:39" ht="14.25" customHeight="1" x14ac:dyDescent="0.3">
      <c r="A827" s="76"/>
      <c r="B827" s="76"/>
      <c r="C827" s="76"/>
      <c r="D827" s="77"/>
      <c r="E827" s="69" t="str">
        <f t="shared" ca="1" si="12"/>
        <v/>
      </c>
      <c r="F827" s="82"/>
      <c r="G827" s="80"/>
      <c r="H827" s="80"/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76"/>
      <c r="U827" s="80"/>
      <c r="V827" s="80"/>
      <c r="W827" s="80"/>
      <c r="X827" s="80"/>
      <c r="Y827" s="80"/>
      <c r="Z827" s="80"/>
      <c r="AA827" s="80"/>
      <c r="AB827" s="80"/>
      <c r="AC827" s="80"/>
      <c r="AD827" s="82"/>
      <c r="AE827" s="80"/>
      <c r="AF827" s="76"/>
      <c r="AG827" s="76"/>
      <c r="AH827" s="85"/>
      <c r="AI827" s="76"/>
      <c r="AJ827" s="76"/>
      <c r="AK827" s="82"/>
      <c r="AL827" s="82"/>
      <c r="AM827" s="80"/>
    </row>
    <row r="828" spans="1:39" ht="14.25" customHeight="1" x14ac:dyDescent="0.3">
      <c r="A828" s="76"/>
      <c r="B828" s="76"/>
      <c r="C828" s="76"/>
      <c r="D828" s="77"/>
      <c r="E828" s="69" t="str">
        <f t="shared" ca="1" si="12"/>
        <v/>
      </c>
      <c r="F828" s="82"/>
      <c r="G828" s="80"/>
      <c r="H828" s="80"/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76"/>
      <c r="U828" s="80"/>
      <c r="V828" s="80"/>
      <c r="W828" s="80"/>
      <c r="X828" s="80"/>
      <c r="Y828" s="80"/>
      <c r="Z828" s="80"/>
      <c r="AA828" s="80"/>
      <c r="AB828" s="80"/>
      <c r="AC828" s="80"/>
      <c r="AD828" s="82"/>
      <c r="AE828" s="80"/>
      <c r="AF828" s="76"/>
      <c r="AG828" s="76"/>
      <c r="AH828" s="85"/>
      <c r="AI828" s="76"/>
      <c r="AJ828" s="76"/>
      <c r="AK828" s="82"/>
      <c r="AL828" s="82"/>
      <c r="AM828" s="80"/>
    </row>
    <row r="829" spans="1:39" ht="14.25" customHeight="1" x14ac:dyDescent="0.3">
      <c r="A829" s="76"/>
      <c r="B829" s="76"/>
      <c r="C829" s="76"/>
      <c r="D829" s="77"/>
      <c r="E829" s="69" t="str">
        <f t="shared" ca="1" si="12"/>
        <v/>
      </c>
      <c r="F829" s="82"/>
      <c r="G829" s="80"/>
      <c r="H829" s="80"/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76"/>
      <c r="U829" s="80"/>
      <c r="V829" s="80"/>
      <c r="W829" s="80"/>
      <c r="X829" s="80"/>
      <c r="Y829" s="80"/>
      <c r="Z829" s="80"/>
      <c r="AA829" s="80"/>
      <c r="AB829" s="80"/>
      <c r="AC829" s="80"/>
      <c r="AD829" s="82"/>
      <c r="AE829" s="80"/>
      <c r="AF829" s="76"/>
      <c r="AG829" s="76"/>
      <c r="AH829" s="85"/>
      <c r="AI829" s="76"/>
      <c r="AJ829" s="76"/>
      <c r="AK829" s="82"/>
      <c r="AL829" s="82"/>
      <c r="AM829" s="80"/>
    </row>
    <row r="830" spans="1:39" ht="14.25" customHeight="1" x14ac:dyDescent="0.3">
      <c r="A830" s="76"/>
      <c r="B830" s="76"/>
      <c r="C830" s="76"/>
      <c r="D830" s="77"/>
      <c r="E830" s="69" t="str">
        <f t="shared" ca="1" si="12"/>
        <v/>
      </c>
      <c r="F830" s="82"/>
      <c r="G830" s="80"/>
      <c r="H830" s="80"/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76"/>
      <c r="U830" s="80"/>
      <c r="V830" s="80"/>
      <c r="W830" s="80"/>
      <c r="X830" s="80"/>
      <c r="Y830" s="80"/>
      <c r="Z830" s="80"/>
      <c r="AA830" s="80"/>
      <c r="AB830" s="80"/>
      <c r="AC830" s="80"/>
      <c r="AD830" s="82"/>
      <c r="AE830" s="80"/>
      <c r="AF830" s="76"/>
      <c r="AG830" s="76"/>
      <c r="AH830" s="85"/>
      <c r="AI830" s="76"/>
      <c r="AJ830" s="76"/>
      <c r="AK830" s="82"/>
      <c r="AL830" s="82"/>
      <c r="AM830" s="80"/>
    </row>
    <row r="831" spans="1:39" ht="14.25" customHeight="1" x14ac:dyDescent="0.3">
      <c r="A831" s="76"/>
      <c r="B831" s="76"/>
      <c r="C831" s="76"/>
      <c r="D831" s="77"/>
      <c r="E831" s="69" t="str">
        <f t="shared" ca="1" si="12"/>
        <v/>
      </c>
      <c r="F831" s="82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76"/>
      <c r="U831" s="80"/>
      <c r="V831" s="80"/>
      <c r="W831" s="80"/>
      <c r="X831" s="80"/>
      <c r="Y831" s="80"/>
      <c r="Z831" s="80"/>
      <c r="AA831" s="80"/>
      <c r="AB831" s="80"/>
      <c r="AC831" s="80"/>
      <c r="AD831" s="82"/>
      <c r="AE831" s="80"/>
      <c r="AF831" s="76"/>
      <c r="AG831" s="76"/>
      <c r="AH831" s="85"/>
      <c r="AI831" s="76"/>
      <c r="AJ831" s="76"/>
      <c r="AK831" s="82"/>
      <c r="AL831" s="82"/>
      <c r="AM831" s="80"/>
    </row>
    <row r="832" spans="1:39" ht="14.25" customHeight="1" x14ac:dyDescent="0.3">
      <c r="A832" s="76"/>
      <c r="B832" s="76"/>
      <c r="C832" s="76"/>
      <c r="D832" s="77"/>
      <c r="E832" s="69" t="str">
        <f t="shared" ca="1" si="12"/>
        <v/>
      </c>
      <c r="F832" s="82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76"/>
      <c r="U832" s="80"/>
      <c r="V832" s="80"/>
      <c r="W832" s="80"/>
      <c r="X832" s="80"/>
      <c r="Y832" s="80"/>
      <c r="Z832" s="80"/>
      <c r="AA832" s="80"/>
      <c r="AB832" s="80"/>
      <c r="AC832" s="80"/>
      <c r="AD832" s="82"/>
      <c r="AE832" s="80"/>
      <c r="AF832" s="76"/>
      <c r="AG832" s="76"/>
      <c r="AH832" s="85"/>
      <c r="AI832" s="76"/>
      <c r="AJ832" s="76"/>
      <c r="AK832" s="82"/>
      <c r="AL832" s="82"/>
      <c r="AM832" s="80"/>
    </row>
    <row r="833" spans="1:39" ht="14.25" customHeight="1" x14ac:dyDescent="0.3">
      <c r="A833" s="76"/>
      <c r="B833" s="76"/>
      <c r="C833" s="76"/>
      <c r="D833" s="77"/>
      <c r="E833" s="69" t="str">
        <f t="shared" ca="1" si="12"/>
        <v/>
      </c>
      <c r="F833" s="82"/>
      <c r="G833" s="80"/>
      <c r="H833" s="80"/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76"/>
      <c r="U833" s="80"/>
      <c r="V833" s="80"/>
      <c r="W833" s="80"/>
      <c r="X833" s="80"/>
      <c r="Y833" s="80"/>
      <c r="Z833" s="80"/>
      <c r="AA833" s="80"/>
      <c r="AB833" s="80"/>
      <c r="AC833" s="80"/>
      <c r="AD833" s="82"/>
      <c r="AE833" s="80"/>
      <c r="AF833" s="76"/>
      <c r="AG833" s="76"/>
      <c r="AH833" s="85"/>
      <c r="AI833" s="76"/>
      <c r="AJ833" s="76"/>
      <c r="AK833" s="82"/>
      <c r="AL833" s="82"/>
      <c r="AM833" s="80"/>
    </row>
    <row r="834" spans="1:39" ht="14.25" customHeight="1" x14ac:dyDescent="0.3">
      <c r="A834" s="76"/>
      <c r="B834" s="76"/>
      <c r="C834" s="76"/>
      <c r="D834" s="77"/>
      <c r="E834" s="69" t="str">
        <f t="shared" ca="1" si="12"/>
        <v/>
      </c>
      <c r="F834" s="82"/>
      <c r="G834" s="80"/>
      <c r="H834" s="80"/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76"/>
      <c r="U834" s="80"/>
      <c r="V834" s="80"/>
      <c r="W834" s="80"/>
      <c r="X834" s="80"/>
      <c r="Y834" s="80"/>
      <c r="Z834" s="80"/>
      <c r="AA834" s="80"/>
      <c r="AB834" s="80"/>
      <c r="AC834" s="80"/>
      <c r="AD834" s="82"/>
      <c r="AE834" s="80"/>
      <c r="AF834" s="76"/>
      <c r="AG834" s="76"/>
      <c r="AH834" s="85"/>
      <c r="AI834" s="76"/>
      <c r="AJ834" s="76"/>
      <c r="AK834" s="82"/>
      <c r="AL834" s="82"/>
      <c r="AM834" s="80"/>
    </row>
    <row r="835" spans="1:39" ht="14.25" customHeight="1" x14ac:dyDescent="0.3">
      <c r="A835" s="76"/>
      <c r="B835" s="76"/>
      <c r="C835" s="76"/>
      <c r="D835" s="77"/>
      <c r="E835" s="69" t="str">
        <f t="shared" ca="1" si="12"/>
        <v/>
      </c>
      <c r="F835" s="82"/>
      <c r="G835" s="80"/>
      <c r="H835" s="80"/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76"/>
      <c r="U835" s="80"/>
      <c r="V835" s="80"/>
      <c r="W835" s="80"/>
      <c r="X835" s="80"/>
      <c r="Y835" s="80"/>
      <c r="Z835" s="80"/>
      <c r="AA835" s="80"/>
      <c r="AB835" s="80"/>
      <c r="AC835" s="80"/>
      <c r="AD835" s="82"/>
      <c r="AE835" s="80"/>
      <c r="AF835" s="76"/>
      <c r="AG835" s="76"/>
      <c r="AH835" s="85"/>
      <c r="AI835" s="76"/>
      <c r="AJ835" s="76"/>
      <c r="AK835" s="82"/>
      <c r="AL835" s="82"/>
      <c r="AM835" s="80"/>
    </row>
    <row r="836" spans="1:39" ht="14.25" customHeight="1" x14ac:dyDescent="0.3">
      <c r="A836" s="76"/>
      <c r="B836" s="76"/>
      <c r="C836" s="76"/>
      <c r="D836" s="77"/>
      <c r="E836" s="69" t="str">
        <f t="shared" ca="1" si="12"/>
        <v/>
      </c>
      <c r="F836" s="82"/>
      <c r="G836" s="80"/>
      <c r="H836" s="80"/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76"/>
      <c r="U836" s="80"/>
      <c r="V836" s="80"/>
      <c r="W836" s="80"/>
      <c r="X836" s="80"/>
      <c r="Y836" s="80"/>
      <c r="Z836" s="80"/>
      <c r="AA836" s="80"/>
      <c r="AB836" s="80"/>
      <c r="AC836" s="80"/>
      <c r="AD836" s="82"/>
      <c r="AE836" s="80"/>
      <c r="AF836" s="76"/>
      <c r="AG836" s="76"/>
      <c r="AH836" s="85"/>
      <c r="AI836" s="76"/>
      <c r="AJ836" s="76"/>
      <c r="AK836" s="82"/>
      <c r="AL836" s="82"/>
      <c r="AM836" s="80"/>
    </row>
    <row r="837" spans="1:39" ht="14.25" customHeight="1" x14ac:dyDescent="0.3">
      <c r="A837" s="76"/>
      <c r="B837" s="76"/>
      <c r="C837" s="76"/>
      <c r="D837" s="77"/>
      <c r="E837" s="69" t="str">
        <f t="shared" ca="1" si="12"/>
        <v/>
      </c>
      <c r="F837" s="82"/>
      <c r="G837" s="80"/>
      <c r="H837" s="80"/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76"/>
      <c r="U837" s="80"/>
      <c r="V837" s="80"/>
      <c r="W837" s="80"/>
      <c r="X837" s="80"/>
      <c r="Y837" s="80"/>
      <c r="Z837" s="80"/>
      <c r="AA837" s="80"/>
      <c r="AB837" s="80"/>
      <c r="AC837" s="80"/>
      <c r="AD837" s="82"/>
      <c r="AE837" s="80"/>
      <c r="AF837" s="76"/>
      <c r="AG837" s="76"/>
      <c r="AH837" s="85"/>
      <c r="AI837" s="76"/>
      <c r="AJ837" s="76"/>
      <c r="AK837" s="82"/>
      <c r="AL837" s="82"/>
      <c r="AM837" s="80"/>
    </row>
    <row r="838" spans="1:39" ht="14.25" customHeight="1" x14ac:dyDescent="0.3">
      <c r="A838" s="76"/>
      <c r="B838" s="76"/>
      <c r="C838" s="76"/>
      <c r="D838" s="77"/>
      <c r="E838" s="69" t="str">
        <f t="shared" ca="1" si="12"/>
        <v/>
      </c>
      <c r="F838" s="82"/>
      <c r="G838" s="80"/>
      <c r="H838" s="80"/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76"/>
      <c r="U838" s="80"/>
      <c r="V838" s="80"/>
      <c r="W838" s="80"/>
      <c r="X838" s="80"/>
      <c r="Y838" s="80"/>
      <c r="Z838" s="80"/>
      <c r="AA838" s="80"/>
      <c r="AB838" s="80"/>
      <c r="AC838" s="80"/>
      <c r="AD838" s="82"/>
      <c r="AE838" s="80"/>
      <c r="AF838" s="76"/>
      <c r="AG838" s="76"/>
      <c r="AH838" s="85"/>
      <c r="AI838" s="76"/>
      <c r="AJ838" s="76"/>
      <c r="AK838" s="82"/>
      <c r="AL838" s="82"/>
      <c r="AM838" s="80"/>
    </row>
    <row r="839" spans="1:39" ht="14.25" customHeight="1" x14ac:dyDescent="0.3">
      <c r="A839" s="76"/>
      <c r="B839" s="76"/>
      <c r="C839" s="76"/>
      <c r="D839" s="77"/>
      <c r="E839" s="69" t="str">
        <f t="shared" ca="1" si="12"/>
        <v/>
      </c>
      <c r="F839" s="82"/>
      <c r="G839" s="80"/>
      <c r="H839" s="80"/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76"/>
      <c r="U839" s="80"/>
      <c r="V839" s="80"/>
      <c r="W839" s="80"/>
      <c r="X839" s="80"/>
      <c r="Y839" s="80"/>
      <c r="Z839" s="80"/>
      <c r="AA839" s="80"/>
      <c r="AB839" s="80"/>
      <c r="AC839" s="80"/>
      <c r="AD839" s="82"/>
      <c r="AE839" s="80"/>
      <c r="AF839" s="76"/>
      <c r="AG839" s="76"/>
      <c r="AH839" s="85"/>
      <c r="AI839" s="76"/>
      <c r="AJ839" s="76"/>
      <c r="AK839" s="82"/>
      <c r="AL839" s="82"/>
      <c r="AM839" s="80"/>
    </row>
    <row r="840" spans="1:39" ht="14.25" customHeight="1" x14ac:dyDescent="0.3">
      <c r="A840" s="76"/>
      <c r="B840" s="76"/>
      <c r="C840" s="76"/>
      <c r="D840" s="77"/>
      <c r="E840" s="69" t="str">
        <f t="shared" ca="1" si="12"/>
        <v/>
      </c>
      <c r="F840" s="82"/>
      <c r="G840" s="80"/>
      <c r="H840" s="80"/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76"/>
      <c r="U840" s="80"/>
      <c r="V840" s="80"/>
      <c r="W840" s="80"/>
      <c r="X840" s="80"/>
      <c r="Y840" s="80"/>
      <c r="Z840" s="80"/>
      <c r="AA840" s="80"/>
      <c r="AB840" s="80"/>
      <c r="AC840" s="80"/>
      <c r="AD840" s="82"/>
      <c r="AE840" s="80"/>
      <c r="AF840" s="76"/>
      <c r="AG840" s="76"/>
      <c r="AH840" s="85"/>
      <c r="AI840" s="76"/>
      <c r="AJ840" s="76"/>
      <c r="AK840" s="82"/>
      <c r="AL840" s="82"/>
      <c r="AM840" s="80"/>
    </row>
    <row r="841" spans="1:39" ht="14.25" customHeight="1" x14ac:dyDescent="0.3">
      <c r="A841" s="76"/>
      <c r="B841" s="76"/>
      <c r="C841" s="76"/>
      <c r="D841" s="77"/>
      <c r="E841" s="69" t="str">
        <f t="shared" ref="E841:E904" ca="1" si="13">IF(D841="","",(INT((TODAY()-D841)/365.25)))</f>
        <v/>
      </c>
      <c r="F841" s="82"/>
      <c r="G841" s="80"/>
      <c r="H841" s="80"/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76"/>
      <c r="U841" s="80"/>
      <c r="V841" s="80"/>
      <c r="W841" s="80"/>
      <c r="X841" s="80"/>
      <c r="Y841" s="80"/>
      <c r="Z841" s="80"/>
      <c r="AA841" s="80"/>
      <c r="AB841" s="80"/>
      <c r="AC841" s="80"/>
      <c r="AD841" s="82"/>
      <c r="AE841" s="80"/>
      <c r="AF841" s="76"/>
      <c r="AG841" s="76"/>
      <c r="AH841" s="85"/>
      <c r="AI841" s="76"/>
      <c r="AJ841" s="76"/>
      <c r="AK841" s="82"/>
      <c r="AL841" s="82"/>
      <c r="AM841" s="80"/>
    </row>
    <row r="842" spans="1:39" ht="14.25" customHeight="1" x14ac:dyDescent="0.3">
      <c r="A842" s="76"/>
      <c r="B842" s="76"/>
      <c r="C842" s="76"/>
      <c r="D842" s="77"/>
      <c r="E842" s="69" t="str">
        <f t="shared" ca="1" si="13"/>
        <v/>
      </c>
      <c r="F842" s="82"/>
      <c r="G842" s="80"/>
      <c r="H842" s="80"/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76"/>
      <c r="U842" s="80"/>
      <c r="V842" s="80"/>
      <c r="W842" s="80"/>
      <c r="X842" s="80"/>
      <c r="Y842" s="80"/>
      <c r="Z842" s="80"/>
      <c r="AA842" s="80"/>
      <c r="AB842" s="80"/>
      <c r="AC842" s="80"/>
      <c r="AD842" s="82"/>
      <c r="AE842" s="80"/>
      <c r="AF842" s="76"/>
      <c r="AG842" s="76"/>
      <c r="AH842" s="85"/>
      <c r="AI842" s="76"/>
      <c r="AJ842" s="76"/>
      <c r="AK842" s="82"/>
      <c r="AL842" s="82"/>
      <c r="AM842" s="80"/>
    </row>
    <row r="843" spans="1:39" ht="14.25" customHeight="1" x14ac:dyDescent="0.3">
      <c r="A843" s="76"/>
      <c r="B843" s="76"/>
      <c r="C843" s="76"/>
      <c r="D843" s="77"/>
      <c r="E843" s="69" t="str">
        <f t="shared" ca="1" si="13"/>
        <v/>
      </c>
      <c r="F843" s="82"/>
      <c r="G843" s="80"/>
      <c r="H843" s="80"/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76"/>
      <c r="U843" s="80"/>
      <c r="V843" s="80"/>
      <c r="W843" s="80"/>
      <c r="X843" s="80"/>
      <c r="Y843" s="80"/>
      <c r="Z843" s="80"/>
      <c r="AA843" s="80"/>
      <c r="AB843" s="80"/>
      <c r="AC843" s="80"/>
      <c r="AD843" s="82"/>
      <c r="AE843" s="80"/>
      <c r="AF843" s="76"/>
      <c r="AG843" s="76"/>
      <c r="AH843" s="85"/>
      <c r="AI843" s="76"/>
      <c r="AJ843" s="76"/>
      <c r="AK843" s="82"/>
      <c r="AL843" s="82"/>
      <c r="AM843" s="80"/>
    </row>
    <row r="844" spans="1:39" ht="14.25" customHeight="1" x14ac:dyDescent="0.3">
      <c r="A844" s="76"/>
      <c r="B844" s="76"/>
      <c r="C844" s="76"/>
      <c r="D844" s="77"/>
      <c r="E844" s="69" t="str">
        <f t="shared" ca="1" si="13"/>
        <v/>
      </c>
      <c r="F844" s="82"/>
      <c r="G844" s="80"/>
      <c r="H844" s="80"/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76"/>
      <c r="U844" s="80"/>
      <c r="V844" s="80"/>
      <c r="W844" s="80"/>
      <c r="X844" s="80"/>
      <c r="Y844" s="80"/>
      <c r="Z844" s="80"/>
      <c r="AA844" s="80"/>
      <c r="AB844" s="80"/>
      <c r="AC844" s="80"/>
      <c r="AD844" s="82"/>
      <c r="AE844" s="80"/>
      <c r="AF844" s="76"/>
      <c r="AG844" s="76"/>
      <c r="AH844" s="85"/>
      <c r="AI844" s="76"/>
      <c r="AJ844" s="76"/>
      <c r="AK844" s="82"/>
      <c r="AL844" s="82"/>
      <c r="AM844" s="80"/>
    </row>
    <row r="845" spans="1:39" ht="14.25" customHeight="1" x14ac:dyDescent="0.3">
      <c r="A845" s="76"/>
      <c r="B845" s="76"/>
      <c r="C845" s="76"/>
      <c r="D845" s="77"/>
      <c r="E845" s="69" t="str">
        <f t="shared" ca="1" si="13"/>
        <v/>
      </c>
      <c r="F845" s="82"/>
      <c r="G845" s="80"/>
      <c r="H845" s="80"/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76"/>
      <c r="U845" s="80"/>
      <c r="V845" s="80"/>
      <c r="W845" s="80"/>
      <c r="X845" s="80"/>
      <c r="Y845" s="80"/>
      <c r="Z845" s="80"/>
      <c r="AA845" s="80"/>
      <c r="AB845" s="80"/>
      <c r="AC845" s="80"/>
      <c r="AD845" s="82"/>
      <c r="AE845" s="80"/>
      <c r="AF845" s="76"/>
      <c r="AG845" s="76"/>
      <c r="AH845" s="85"/>
      <c r="AI845" s="76"/>
      <c r="AJ845" s="76"/>
      <c r="AK845" s="82"/>
      <c r="AL845" s="82"/>
      <c r="AM845" s="80"/>
    </row>
    <row r="846" spans="1:39" ht="14.25" customHeight="1" x14ac:dyDescent="0.3">
      <c r="A846" s="76"/>
      <c r="B846" s="76"/>
      <c r="C846" s="76"/>
      <c r="D846" s="77"/>
      <c r="E846" s="69" t="str">
        <f t="shared" ca="1" si="13"/>
        <v/>
      </c>
      <c r="F846" s="82"/>
      <c r="G846" s="80"/>
      <c r="H846" s="80"/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76"/>
      <c r="U846" s="80"/>
      <c r="V846" s="80"/>
      <c r="W846" s="80"/>
      <c r="X846" s="80"/>
      <c r="Y846" s="80"/>
      <c r="Z846" s="80"/>
      <c r="AA846" s="80"/>
      <c r="AB846" s="80"/>
      <c r="AC846" s="80"/>
      <c r="AD846" s="82"/>
      <c r="AE846" s="80"/>
      <c r="AF846" s="76"/>
      <c r="AG846" s="76"/>
      <c r="AH846" s="85"/>
      <c r="AI846" s="76"/>
      <c r="AJ846" s="76"/>
      <c r="AK846" s="82"/>
      <c r="AL846" s="82"/>
      <c r="AM846" s="80"/>
    </row>
    <row r="847" spans="1:39" ht="14.25" customHeight="1" x14ac:dyDescent="0.3">
      <c r="A847" s="76"/>
      <c r="B847" s="76"/>
      <c r="C847" s="76"/>
      <c r="D847" s="77"/>
      <c r="E847" s="69" t="str">
        <f t="shared" ca="1" si="13"/>
        <v/>
      </c>
      <c r="F847" s="82"/>
      <c r="G847" s="80"/>
      <c r="H847" s="80"/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76"/>
      <c r="U847" s="80"/>
      <c r="V847" s="80"/>
      <c r="W847" s="80"/>
      <c r="X847" s="80"/>
      <c r="Y847" s="80"/>
      <c r="Z847" s="80"/>
      <c r="AA847" s="80"/>
      <c r="AB847" s="80"/>
      <c r="AC847" s="80"/>
      <c r="AD847" s="82"/>
      <c r="AE847" s="80"/>
      <c r="AF847" s="76"/>
      <c r="AG847" s="76"/>
      <c r="AH847" s="85"/>
      <c r="AI847" s="76"/>
      <c r="AJ847" s="76"/>
      <c r="AK847" s="82"/>
      <c r="AL847" s="82"/>
      <c r="AM847" s="80"/>
    </row>
    <row r="848" spans="1:39" ht="14.25" customHeight="1" x14ac:dyDescent="0.3">
      <c r="A848" s="76"/>
      <c r="B848" s="76"/>
      <c r="C848" s="76"/>
      <c r="D848" s="77"/>
      <c r="E848" s="69" t="str">
        <f t="shared" ca="1" si="13"/>
        <v/>
      </c>
      <c r="F848" s="82"/>
      <c r="G848" s="80"/>
      <c r="H848" s="80"/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76"/>
      <c r="U848" s="80"/>
      <c r="V848" s="80"/>
      <c r="W848" s="80"/>
      <c r="X848" s="80"/>
      <c r="Y848" s="80"/>
      <c r="Z848" s="80"/>
      <c r="AA848" s="80"/>
      <c r="AB848" s="80"/>
      <c r="AC848" s="80"/>
      <c r="AD848" s="82"/>
      <c r="AE848" s="80"/>
      <c r="AF848" s="76"/>
      <c r="AG848" s="76"/>
      <c r="AH848" s="85"/>
      <c r="AI848" s="76"/>
      <c r="AJ848" s="76"/>
      <c r="AK848" s="82"/>
      <c r="AL848" s="82"/>
      <c r="AM848" s="80"/>
    </row>
    <row r="849" spans="1:39" ht="14.25" customHeight="1" x14ac:dyDescent="0.3">
      <c r="A849" s="76"/>
      <c r="B849" s="76"/>
      <c r="C849" s="76"/>
      <c r="D849" s="77"/>
      <c r="E849" s="69" t="str">
        <f t="shared" ca="1" si="13"/>
        <v/>
      </c>
      <c r="F849" s="82"/>
      <c r="G849" s="80"/>
      <c r="H849" s="80"/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76"/>
      <c r="U849" s="80"/>
      <c r="V849" s="80"/>
      <c r="W849" s="80"/>
      <c r="X849" s="80"/>
      <c r="Y849" s="80"/>
      <c r="Z849" s="80"/>
      <c r="AA849" s="80"/>
      <c r="AB849" s="80"/>
      <c r="AC849" s="80"/>
      <c r="AD849" s="82"/>
      <c r="AE849" s="80"/>
      <c r="AF849" s="76"/>
      <c r="AG849" s="76"/>
      <c r="AH849" s="85"/>
      <c r="AI849" s="76"/>
      <c r="AJ849" s="76"/>
      <c r="AK849" s="82"/>
      <c r="AL849" s="82"/>
      <c r="AM849" s="80"/>
    </row>
    <row r="850" spans="1:39" ht="14.25" customHeight="1" x14ac:dyDescent="0.3">
      <c r="A850" s="76"/>
      <c r="B850" s="76"/>
      <c r="C850" s="76"/>
      <c r="D850" s="77"/>
      <c r="E850" s="69" t="str">
        <f t="shared" ca="1" si="13"/>
        <v/>
      </c>
      <c r="F850" s="82"/>
      <c r="G850" s="80"/>
      <c r="H850" s="80"/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76"/>
      <c r="U850" s="80"/>
      <c r="V850" s="80"/>
      <c r="W850" s="80"/>
      <c r="X850" s="80"/>
      <c r="Y850" s="80"/>
      <c r="Z850" s="80"/>
      <c r="AA850" s="80"/>
      <c r="AB850" s="80"/>
      <c r="AC850" s="80"/>
      <c r="AD850" s="82"/>
      <c r="AE850" s="80"/>
      <c r="AF850" s="76"/>
      <c r="AG850" s="76"/>
      <c r="AH850" s="85"/>
      <c r="AI850" s="76"/>
      <c r="AJ850" s="76"/>
      <c r="AK850" s="82"/>
      <c r="AL850" s="82"/>
      <c r="AM850" s="80"/>
    </row>
    <row r="851" spans="1:39" ht="14.25" customHeight="1" x14ac:dyDescent="0.3">
      <c r="A851" s="76"/>
      <c r="B851" s="76"/>
      <c r="C851" s="76"/>
      <c r="D851" s="77"/>
      <c r="E851" s="69" t="str">
        <f t="shared" ca="1" si="13"/>
        <v/>
      </c>
      <c r="F851" s="82"/>
      <c r="G851" s="80"/>
      <c r="H851" s="80"/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76"/>
      <c r="U851" s="80"/>
      <c r="V851" s="80"/>
      <c r="W851" s="80"/>
      <c r="X851" s="80"/>
      <c r="Y851" s="80"/>
      <c r="Z851" s="80"/>
      <c r="AA851" s="80"/>
      <c r="AB851" s="80"/>
      <c r="AC851" s="80"/>
      <c r="AD851" s="82"/>
      <c r="AE851" s="80"/>
      <c r="AF851" s="76"/>
      <c r="AG851" s="76"/>
      <c r="AH851" s="85"/>
      <c r="AI851" s="76"/>
      <c r="AJ851" s="76"/>
      <c r="AK851" s="82"/>
      <c r="AL851" s="82"/>
      <c r="AM851" s="80"/>
    </row>
    <row r="852" spans="1:39" ht="14.25" customHeight="1" x14ac:dyDescent="0.3">
      <c r="A852" s="76"/>
      <c r="B852" s="76"/>
      <c r="C852" s="76"/>
      <c r="D852" s="77"/>
      <c r="E852" s="69" t="str">
        <f t="shared" ca="1" si="13"/>
        <v/>
      </c>
      <c r="F852" s="82"/>
      <c r="G852" s="80"/>
      <c r="H852" s="80"/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76"/>
      <c r="U852" s="80"/>
      <c r="V852" s="80"/>
      <c r="W852" s="80"/>
      <c r="X852" s="80"/>
      <c r="Y852" s="80"/>
      <c r="Z852" s="80"/>
      <c r="AA852" s="80"/>
      <c r="AB852" s="80"/>
      <c r="AC852" s="80"/>
      <c r="AD852" s="82"/>
      <c r="AE852" s="80"/>
      <c r="AF852" s="76"/>
      <c r="AG852" s="76"/>
      <c r="AH852" s="85"/>
      <c r="AI852" s="76"/>
      <c r="AJ852" s="76"/>
      <c r="AK852" s="82"/>
      <c r="AL852" s="82"/>
      <c r="AM852" s="80"/>
    </row>
    <row r="853" spans="1:39" ht="14.25" customHeight="1" x14ac:dyDescent="0.3">
      <c r="A853" s="76"/>
      <c r="B853" s="76"/>
      <c r="C853" s="76"/>
      <c r="D853" s="77"/>
      <c r="E853" s="69" t="str">
        <f t="shared" ca="1" si="13"/>
        <v/>
      </c>
      <c r="F853" s="82"/>
      <c r="G853" s="80"/>
      <c r="H853" s="80"/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76"/>
      <c r="U853" s="80"/>
      <c r="V853" s="80"/>
      <c r="W853" s="80"/>
      <c r="X853" s="80"/>
      <c r="Y853" s="80"/>
      <c r="Z853" s="80"/>
      <c r="AA853" s="80"/>
      <c r="AB853" s="80"/>
      <c r="AC853" s="80"/>
      <c r="AD853" s="82"/>
      <c r="AE853" s="80"/>
      <c r="AF853" s="76"/>
      <c r="AG853" s="76"/>
      <c r="AH853" s="85"/>
      <c r="AI853" s="76"/>
      <c r="AJ853" s="76"/>
      <c r="AK853" s="82"/>
      <c r="AL853" s="82"/>
      <c r="AM853" s="80"/>
    </row>
    <row r="854" spans="1:39" ht="14.25" customHeight="1" x14ac:dyDescent="0.3">
      <c r="A854" s="76"/>
      <c r="B854" s="76"/>
      <c r="C854" s="76"/>
      <c r="D854" s="77"/>
      <c r="E854" s="69" t="str">
        <f t="shared" ca="1" si="13"/>
        <v/>
      </c>
      <c r="F854" s="82"/>
      <c r="G854" s="80"/>
      <c r="H854" s="80"/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76"/>
      <c r="U854" s="80"/>
      <c r="V854" s="80"/>
      <c r="W854" s="80"/>
      <c r="X854" s="80"/>
      <c r="Y854" s="80"/>
      <c r="Z854" s="80"/>
      <c r="AA854" s="80"/>
      <c r="AB854" s="80"/>
      <c r="AC854" s="80"/>
      <c r="AD854" s="82"/>
      <c r="AE854" s="80"/>
      <c r="AF854" s="76"/>
      <c r="AG854" s="76"/>
      <c r="AH854" s="85"/>
      <c r="AI854" s="76"/>
      <c r="AJ854" s="76"/>
      <c r="AK854" s="82"/>
      <c r="AL854" s="82"/>
      <c r="AM854" s="80"/>
    </row>
    <row r="855" spans="1:39" ht="14.25" customHeight="1" x14ac:dyDescent="0.3">
      <c r="A855" s="76"/>
      <c r="B855" s="76"/>
      <c r="C855" s="76"/>
      <c r="D855" s="77"/>
      <c r="E855" s="69" t="str">
        <f t="shared" ca="1" si="13"/>
        <v/>
      </c>
      <c r="F855" s="82"/>
      <c r="G855" s="80"/>
      <c r="H855" s="80"/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76"/>
      <c r="U855" s="80"/>
      <c r="V855" s="80"/>
      <c r="W855" s="80"/>
      <c r="X855" s="80"/>
      <c r="Y855" s="80"/>
      <c r="Z855" s="80"/>
      <c r="AA855" s="80"/>
      <c r="AB855" s="80"/>
      <c r="AC855" s="80"/>
      <c r="AD855" s="82"/>
      <c r="AE855" s="80"/>
      <c r="AF855" s="76"/>
      <c r="AG855" s="76"/>
      <c r="AH855" s="85"/>
      <c r="AI855" s="76"/>
      <c r="AJ855" s="76"/>
      <c r="AK855" s="82"/>
      <c r="AL855" s="82"/>
      <c r="AM855" s="80"/>
    </row>
    <row r="856" spans="1:39" ht="14.25" customHeight="1" x14ac:dyDescent="0.3">
      <c r="A856" s="76"/>
      <c r="B856" s="76"/>
      <c r="C856" s="76"/>
      <c r="D856" s="77"/>
      <c r="E856" s="69" t="str">
        <f t="shared" ca="1" si="13"/>
        <v/>
      </c>
      <c r="F856" s="82"/>
      <c r="G856" s="80"/>
      <c r="H856" s="80"/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76"/>
      <c r="U856" s="80"/>
      <c r="V856" s="80"/>
      <c r="W856" s="80"/>
      <c r="X856" s="80"/>
      <c r="Y856" s="80"/>
      <c r="Z856" s="80"/>
      <c r="AA856" s="80"/>
      <c r="AB856" s="80"/>
      <c r="AC856" s="80"/>
      <c r="AD856" s="82"/>
      <c r="AE856" s="80"/>
      <c r="AF856" s="76"/>
      <c r="AG856" s="76"/>
      <c r="AH856" s="85"/>
      <c r="AI856" s="76"/>
      <c r="AJ856" s="76"/>
      <c r="AK856" s="82"/>
      <c r="AL856" s="82"/>
      <c r="AM856" s="80"/>
    </row>
    <row r="857" spans="1:39" ht="14.25" customHeight="1" x14ac:dyDescent="0.3">
      <c r="A857" s="76"/>
      <c r="B857" s="76"/>
      <c r="C857" s="76"/>
      <c r="D857" s="77"/>
      <c r="E857" s="69" t="str">
        <f t="shared" ca="1" si="13"/>
        <v/>
      </c>
      <c r="F857" s="82"/>
      <c r="G857" s="80"/>
      <c r="H857" s="80"/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76"/>
      <c r="U857" s="80"/>
      <c r="V857" s="80"/>
      <c r="W857" s="80"/>
      <c r="X857" s="80"/>
      <c r="Y857" s="80"/>
      <c r="Z857" s="80"/>
      <c r="AA857" s="80"/>
      <c r="AB857" s="80"/>
      <c r="AC857" s="80"/>
      <c r="AD857" s="82"/>
      <c r="AE857" s="80"/>
      <c r="AF857" s="76"/>
      <c r="AG857" s="76"/>
      <c r="AH857" s="85"/>
      <c r="AI857" s="76"/>
      <c r="AJ857" s="76"/>
      <c r="AK857" s="82"/>
      <c r="AL857" s="82"/>
      <c r="AM857" s="80"/>
    </row>
    <row r="858" spans="1:39" ht="14.25" customHeight="1" x14ac:dyDescent="0.3">
      <c r="A858" s="76"/>
      <c r="B858" s="76"/>
      <c r="C858" s="76"/>
      <c r="D858" s="77"/>
      <c r="E858" s="69" t="str">
        <f t="shared" ca="1" si="13"/>
        <v/>
      </c>
      <c r="F858" s="82"/>
      <c r="G858" s="80"/>
      <c r="H858" s="80"/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76"/>
      <c r="U858" s="80"/>
      <c r="V858" s="80"/>
      <c r="W858" s="80"/>
      <c r="X858" s="80"/>
      <c r="Y858" s="80"/>
      <c r="Z858" s="80"/>
      <c r="AA858" s="80"/>
      <c r="AB858" s="80"/>
      <c r="AC858" s="80"/>
      <c r="AD858" s="82"/>
      <c r="AE858" s="80"/>
      <c r="AF858" s="76"/>
      <c r="AG858" s="76"/>
      <c r="AH858" s="85"/>
      <c r="AI858" s="76"/>
      <c r="AJ858" s="76"/>
      <c r="AK858" s="82"/>
      <c r="AL858" s="82"/>
      <c r="AM858" s="80"/>
    </row>
    <row r="859" spans="1:39" ht="14.25" customHeight="1" x14ac:dyDescent="0.3">
      <c r="A859" s="76"/>
      <c r="B859" s="76"/>
      <c r="C859" s="76"/>
      <c r="D859" s="77"/>
      <c r="E859" s="69" t="str">
        <f t="shared" ca="1" si="13"/>
        <v/>
      </c>
      <c r="F859" s="82"/>
      <c r="G859" s="80"/>
      <c r="H859" s="80"/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76"/>
      <c r="U859" s="80"/>
      <c r="V859" s="80"/>
      <c r="W859" s="80"/>
      <c r="X859" s="80"/>
      <c r="Y859" s="80"/>
      <c r="Z859" s="80"/>
      <c r="AA859" s="80"/>
      <c r="AB859" s="80"/>
      <c r="AC859" s="80"/>
      <c r="AD859" s="82"/>
      <c r="AE859" s="80"/>
      <c r="AF859" s="76"/>
      <c r="AG859" s="76"/>
      <c r="AH859" s="85"/>
      <c r="AI859" s="76"/>
      <c r="AJ859" s="76"/>
      <c r="AK859" s="82"/>
      <c r="AL859" s="82"/>
      <c r="AM859" s="80"/>
    </row>
    <row r="860" spans="1:39" ht="14.25" customHeight="1" x14ac:dyDescent="0.3">
      <c r="A860" s="76"/>
      <c r="B860" s="76"/>
      <c r="C860" s="76"/>
      <c r="D860" s="77"/>
      <c r="E860" s="69" t="str">
        <f t="shared" ca="1" si="13"/>
        <v/>
      </c>
      <c r="F860" s="82"/>
      <c r="G860" s="80"/>
      <c r="H860" s="80"/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76"/>
      <c r="U860" s="80"/>
      <c r="V860" s="80"/>
      <c r="W860" s="80"/>
      <c r="X860" s="80"/>
      <c r="Y860" s="80"/>
      <c r="Z860" s="80"/>
      <c r="AA860" s="80"/>
      <c r="AB860" s="80"/>
      <c r="AC860" s="80"/>
      <c r="AD860" s="82"/>
      <c r="AE860" s="80"/>
      <c r="AF860" s="76"/>
      <c r="AG860" s="76"/>
      <c r="AH860" s="85"/>
      <c r="AI860" s="76"/>
      <c r="AJ860" s="76"/>
      <c r="AK860" s="82"/>
      <c r="AL860" s="82"/>
      <c r="AM860" s="80"/>
    </row>
    <row r="861" spans="1:39" ht="14.25" customHeight="1" x14ac:dyDescent="0.3">
      <c r="A861" s="76"/>
      <c r="B861" s="76"/>
      <c r="C861" s="76"/>
      <c r="D861" s="77"/>
      <c r="E861" s="69" t="str">
        <f t="shared" ca="1" si="13"/>
        <v/>
      </c>
      <c r="F861" s="82"/>
      <c r="G861" s="80"/>
      <c r="H861" s="80"/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76"/>
      <c r="U861" s="80"/>
      <c r="V861" s="80"/>
      <c r="W861" s="80"/>
      <c r="X861" s="80"/>
      <c r="Y861" s="80"/>
      <c r="Z861" s="80"/>
      <c r="AA861" s="80"/>
      <c r="AB861" s="80"/>
      <c r="AC861" s="80"/>
      <c r="AD861" s="82"/>
      <c r="AE861" s="80"/>
      <c r="AF861" s="76"/>
      <c r="AG861" s="76"/>
      <c r="AH861" s="85"/>
      <c r="AI861" s="76"/>
      <c r="AJ861" s="76"/>
      <c r="AK861" s="82"/>
      <c r="AL861" s="82"/>
      <c r="AM861" s="80"/>
    </row>
    <row r="862" spans="1:39" ht="14.25" customHeight="1" x14ac:dyDescent="0.3">
      <c r="A862" s="76"/>
      <c r="B862" s="76"/>
      <c r="C862" s="76"/>
      <c r="D862" s="77"/>
      <c r="E862" s="69" t="str">
        <f t="shared" ca="1" si="13"/>
        <v/>
      </c>
      <c r="F862" s="82"/>
      <c r="G862" s="80"/>
      <c r="H862" s="80"/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76"/>
      <c r="U862" s="80"/>
      <c r="V862" s="80"/>
      <c r="W862" s="80"/>
      <c r="X862" s="80"/>
      <c r="Y862" s="80"/>
      <c r="Z862" s="80"/>
      <c r="AA862" s="80"/>
      <c r="AB862" s="80"/>
      <c r="AC862" s="80"/>
      <c r="AD862" s="82"/>
      <c r="AE862" s="80"/>
      <c r="AF862" s="76"/>
      <c r="AG862" s="76"/>
      <c r="AH862" s="85"/>
      <c r="AI862" s="76"/>
      <c r="AJ862" s="76"/>
      <c r="AK862" s="82"/>
      <c r="AL862" s="82"/>
      <c r="AM862" s="80"/>
    </row>
    <row r="863" spans="1:39" ht="14.25" customHeight="1" x14ac:dyDescent="0.3">
      <c r="A863" s="76"/>
      <c r="B863" s="76"/>
      <c r="C863" s="76"/>
      <c r="D863" s="77"/>
      <c r="E863" s="69" t="str">
        <f t="shared" ca="1" si="13"/>
        <v/>
      </c>
      <c r="F863" s="82"/>
      <c r="G863" s="80"/>
      <c r="H863" s="80"/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76"/>
      <c r="U863" s="80"/>
      <c r="V863" s="80"/>
      <c r="W863" s="80"/>
      <c r="X863" s="80"/>
      <c r="Y863" s="80"/>
      <c r="Z863" s="80"/>
      <c r="AA863" s="80"/>
      <c r="AB863" s="80"/>
      <c r="AC863" s="80"/>
      <c r="AD863" s="82"/>
      <c r="AE863" s="80"/>
      <c r="AF863" s="76"/>
      <c r="AG863" s="76"/>
      <c r="AH863" s="85"/>
      <c r="AI863" s="76"/>
      <c r="AJ863" s="76"/>
      <c r="AK863" s="82"/>
      <c r="AL863" s="82"/>
      <c r="AM863" s="80"/>
    </row>
    <row r="864" spans="1:39" ht="14.25" customHeight="1" x14ac:dyDescent="0.3">
      <c r="A864" s="76"/>
      <c r="B864" s="76"/>
      <c r="C864" s="76"/>
      <c r="D864" s="77"/>
      <c r="E864" s="69" t="str">
        <f t="shared" ca="1" si="13"/>
        <v/>
      </c>
      <c r="F864" s="82"/>
      <c r="G864" s="80"/>
      <c r="H864" s="80"/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76"/>
      <c r="U864" s="80"/>
      <c r="V864" s="80"/>
      <c r="W864" s="80"/>
      <c r="X864" s="80"/>
      <c r="Y864" s="80"/>
      <c r="Z864" s="80"/>
      <c r="AA864" s="80"/>
      <c r="AB864" s="80"/>
      <c r="AC864" s="80"/>
      <c r="AD864" s="82"/>
      <c r="AE864" s="80"/>
      <c r="AF864" s="76"/>
      <c r="AG864" s="76"/>
      <c r="AH864" s="85"/>
      <c r="AI864" s="76"/>
      <c r="AJ864" s="76"/>
      <c r="AK864" s="82"/>
      <c r="AL864" s="82"/>
      <c r="AM864" s="80"/>
    </row>
    <row r="865" spans="1:39" ht="14.25" customHeight="1" x14ac:dyDescent="0.3">
      <c r="A865" s="76"/>
      <c r="B865" s="76"/>
      <c r="C865" s="76"/>
      <c r="D865" s="77"/>
      <c r="E865" s="69" t="str">
        <f t="shared" ca="1" si="13"/>
        <v/>
      </c>
      <c r="F865" s="82"/>
      <c r="G865" s="80"/>
      <c r="H865" s="80"/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76"/>
      <c r="U865" s="80"/>
      <c r="V865" s="80"/>
      <c r="W865" s="80"/>
      <c r="X865" s="80"/>
      <c r="Y865" s="80"/>
      <c r="Z865" s="80"/>
      <c r="AA865" s="80"/>
      <c r="AB865" s="80"/>
      <c r="AC865" s="80"/>
      <c r="AD865" s="82"/>
      <c r="AE865" s="80"/>
      <c r="AF865" s="76"/>
      <c r="AG865" s="76"/>
      <c r="AH865" s="85"/>
      <c r="AI865" s="76"/>
      <c r="AJ865" s="76"/>
      <c r="AK865" s="82"/>
      <c r="AL865" s="82"/>
      <c r="AM865" s="80"/>
    </row>
    <row r="866" spans="1:39" ht="14.25" customHeight="1" x14ac:dyDescent="0.3">
      <c r="A866" s="76"/>
      <c r="B866" s="76"/>
      <c r="C866" s="76"/>
      <c r="D866" s="77"/>
      <c r="E866" s="69" t="str">
        <f t="shared" ca="1" si="13"/>
        <v/>
      </c>
      <c r="F866" s="82"/>
      <c r="G866" s="80"/>
      <c r="H866" s="80"/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76"/>
      <c r="U866" s="80"/>
      <c r="V866" s="80"/>
      <c r="W866" s="80"/>
      <c r="X866" s="80"/>
      <c r="Y866" s="80"/>
      <c r="Z866" s="80"/>
      <c r="AA866" s="80"/>
      <c r="AB866" s="80"/>
      <c r="AC866" s="80"/>
      <c r="AD866" s="82"/>
      <c r="AE866" s="80"/>
      <c r="AF866" s="76"/>
      <c r="AG866" s="76"/>
      <c r="AH866" s="85"/>
      <c r="AI866" s="76"/>
      <c r="AJ866" s="76"/>
      <c r="AK866" s="82"/>
      <c r="AL866" s="82"/>
      <c r="AM866" s="80"/>
    </row>
    <row r="867" spans="1:39" ht="14.25" customHeight="1" x14ac:dyDescent="0.3">
      <c r="A867" s="76"/>
      <c r="B867" s="76"/>
      <c r="C867" s="76"/>
      <c r="D867" s="77"/>
      <c r="E867" s="69" t="str">
        <f t="shared" ca="1" si="13"/>
        <v/>
      </c>
      <c r="F867" s="82"/>
      <c r="G867" s="80"/>
      <c r="H867" s="80"/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76"/>
      <c r="U867" s="80"/>
      <c r="V867" s="80"/>
      <c r="W867" s="80"/>
      <c r="X867" s="80"/>
      <c r="Y867" s="80"/>
      <c r="Z867" s="80"/>
      <c r="AA867" s="80"/>
      <c r="AB867" s="80"/>
      <c r="AC867" s="80"/>
      <c r="AD867" s="82"/>
      <c r="AE867" s="80"/>
      <c r="AF867" s="76"/>
      <c r="AG867" s="76"/>
      <c r="AH867" s="85"/>
      <c r="AI867" s="76"/>
      <c r="AJ867" s="76"/>
      <c r="AK867" s="82"/>
      <c r="AL867" s="82"/>
      <c r="AM867" s="80"/>
    </row>
    <row r="868" spans="1:39" ht="14.25" customHeight="1" x14ac:dyDescent="0.3">
      <c r="A868" s="76"/>
      <c r="B868" s="76"/>
      <c r="C868" s="76"/>
      <c r="D868" s="77"/>
      <c r="E868" s="69" t="str">
        <f t="shared" ca="1" si="13"/>
        <v/>
      </c>
      <c r="F868" s="82"/>
      <c r="G868" s="80"/>
      <c r="H868" s="80"/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76"/>
      <c r="U868" s="80"/>
      <c r="V868" s="80"/>
      <c r="W868" s="80"/>
      <c r="X868" s="80"/>
      <c r="Y868" s="80"/>
      <c r="Z868" s="80"/>
      <c r="AA868" s="80"/>
      <c r="AB868" s="80"/>
      <c r="AC868" s="80"/>
      <c r="AD868" s="82"/>
      <c r="AE868" s="80"/>
      <c r="AF868" s="76"/>
      <c r="AG868" s="76"/>
      <c r="AH868" s="85"/>
      <c r="AI868" s="76"/>
      <c r="AJ868" s="76"/>
      <c r="AK868" s="82"/>
      <c r="AL868" s="82"/>
      <c r="AM868" s="80"/>
    </row>
    <row r="869" spans="1:39" ht="14.25" customHeight="1" x14ac:dyDescent="0.3">
      <c r="A869" s="76"/>
      <c r="B869" s="76"/>
      <c r="C869" s="76"/>
      <c r="D869" s="77"/>
      <c r="E869" s="69" t="str">
        <f t="shared" ca="1" si="13"/>
        <v/>
      </c>
      <c r="F869" s="82"/>
      <c r="G869" s="80"/>
      <c r="H869" s="80"/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76"/>
      <c r="U869" s="80"/>
      <c r="V869" s="80"/>
      <c r="W869" s="80"/>
      <c r="X869" s="80"/>
      <c r="Y869" s="80"/>
      <c r="Z869" s="80"/>
      <c r="AA869" s="80"/>
      <c r="AB869" s="80"/>
      <c r="AC869" s="80"/>
      <c r="AD869" s="82"/>
      <c r="AE869" s="80"/>
      <c r="AF869" s="76"/>
      <c r="AG869" s="76"/>
      <c r="AH869" s="85"/>
      <c r="AI869" s="76"/>
      <c r="AJ869" s="76"/>
      <c r="AK869" s="82"/>
      <c r="AL869" s="82"/>
      <c r="AM869" s="80"/>
    </row>
    <row r="870" spans="1:39" ht="14.25" customHeight="1" x14ac:dyDescent="0.3">
      <c r="A870" s="76"/>
      <c r="B870" s="76"/>
      <c r="C870" s="76"/>
      <c r="D870" s="77"/>
      <c r="E870" s="69" t="str">
        <f t="shared" ca="1" si="13"/>
        <v/>
      </c>
      <c r="F870" s="82"/>
      <c r="G870" s="80"/>
      <c r="H870" s="80"/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76"/>
      <c r="U870" s="80"/>
      <c r="V870" s="80"/>
      <c r="W870" s="80"/>
      <c r="X870" s="80"/>
      <c r="Y870" s="80"/>
      <c r="Z870" s="80"/>
      <c r="AA870" s="80"/>
      <c r="AB870" s="80"/>
      <c r="AC870" s="80"/>
      <c r="AD870" s="82"/>
      <c r="AE870" s="80"/>
      <c r="AF870" s="76"/>
      <c r="AG870" s="76"/>
      <c r="AH870" s="85"/>
      <c r="AI870" s="76"/>
      <c r="AJ870" s="76"/>
      <c r="AK870" s="82"/>
      <c r="AL870" s="82"/>
      <c r="AM870" s="80"/>
    </row>
    <row r="871" spans="1:39" ht="14.25" customHeight="1" x14ac:dyDescent="0.3">
      <c r="A871" s="76"/>
      <c r="B871" s="76"/>
      <c r="C871" s="76"/>
      <c r="D871" s="77"/>
      <c r="E871" s="69" t="str">
        <f t="shared" ca="1" si="13"/>
        <v/>
      </c>
      <c r="F871" s="82"/>
      <c r="G871" s="80"/>
      <c r="H871" s="80"/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76"/>
      <c r="U871" s="80"/>
      <c r="V871" s="80"/>
      <c r="W871" s="80"/>
      <c r="X871" s="80"/>
      <c r="Y871" s="80"/>
      <c r="Z871" s="80"/>
      <c r="AA871" s="80"/>
      <c r="AB871" s="80"/>
      <c r="AC871" s="80"/>
      <c r="AD871" s="82"/>
      <c r="AE871" s="80"/>
      <c r="AF871" s="76"/>
      <c r="AG871" s="76"/>
      <c r="AH871" s="85"/>
      <c r="AI871" s="76"/>
      <c r="AJ871" s="76"/>
      <c r="AK871" s="82"/>
      <c r="AL871" s="82"/>
      <c r="AM871" s="80"/>
    </row>
    <row r="872" spans="1:39" ht="14.25" customHeight="1" x14ac:dyDescent="0.3">
      <c r="A872" s="76"/>
      <c r="B872" s="76"/>
      <c r="C872" s="76"/>
      <c r="D872" s="77"/>
      <c r="E872" s="69" t="str">
        <f t="shared" ca="1" si="13"/>
        <v/>
      </c>
      <c r="F872" s="82"/>
      <c r="G872" s="80"/>
      <c r="H872" s="80"/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76"/>
      <c r="U872" s="80"/>
      <c r="V872" s="80"/>
      <c r="W872" s="80"/>
      <c r="X872" s="80"/>
      <c r="Y872" s="80"/>
      <c r="Z872" s="80"/>
      <c r="AA872" s="80"/>
      <c r="AB872" s="80"/>
      <c r="AC872" s="80"/>
      <c r="AD872" s="82"/>
      <c r="AE872" s="80"/>
      <c r="AF872" s="76"/>
      <c r="AG872" s="76"/>
      <c r="AH872" s="85"/>
      <c r="AI872" s="76"/>
      <c r="AJ872" s="76"/>
      <c r="AK872" s="82"/>
      <c r="AL872" s="82"/>
      <c r="AM872" s="80"/>
    </row>
    <row r="873" spans="1:39" ht="14.25" customHeight="1" x14ac:dyDescent="0.3">
      <c r="A873" s="76"/>
      <c r="B873" s="76"/>
      <c r="C873" s="76"/>
      <c r="D873" s="77"/>
      <c r="E873" s="69" t="str">
        <f t="shared" ca="1" si="13"/>
        <v/>
      </c>
      <c r="F873" s="82"/>
      <c r="G873" s="80"/>
      <c r="H873" s="80"/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76"/>
      <c r="U873" s="80"/>
      <c r="V873" s="80"/>
      <c r="W873" s="80"/>
      <c r="X873" s="80"/>
      <c r="Y873" s="80"/>
      <c r="Z873" s="80"/>
      <c r="AA873" s="80"/>
      <c r="AB873" s="80"/>
      <c r="AC873" s="80"/>
      <c r="AD873" s="82"/>
      <c r="AE873" s="80"/>
      <c r="AF873" s="76"/>
      <c r="AG873" s="76"/>
      <c r="AH873" s="85"/>
      <c r="AI873" s="76"/>
      <c r="AJ873" s="76"/>
      <c r="AK873" s="82"/>
      <c r="AL873" s="82"/>
      <c r="AM873" s="80"/>
    </row>
    <row r="874" spans="1:39" ht="14.25" customHeight="1" x14ac:dyDescent="0.3">
      <c r="A874" s="76"/>
      <c r="B874" s="76"/>
      <c r="C874" s="76"/>
      <c r="D874" s="77"/>
      <c r="E874" s="69" t="str">
        <f t="shared" ca="1" si="13"/>
        <v/>
      </c>
      <c r="F874" s="82"/>
      <c r="G874" s="80"/>
      <c r="H874" s="80"/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76"/>
      <c r="U874" s="80"/>
      <c r="V874" s="80"/>
      <c r="W874" s="80"/>
      <c r="X874" s="80"/>
      <c r="Y874" s="80"/>
      <c r="Z874" s="80"/>
      <c r="AA874" s="80"/>
      <c r="AB874" s="80"/>
      <c r="AC874" s="80"/>
      <c r="AD874" s="82"/>
      <c r="AE874" s="80"/>
      <c r="AF874" s="76"/>
      <c r="AG874" s="76"/>
      <c r="AH874" s="85"/>
      <c r="AI874" s="76"/>
      <c r="AJ874" s="76"/>
      <c r="AK874" s="82"/>
      <c r="AL874" s="82"/>
      <c r="AM874" s="80"/>
    </row>
    <row r="875" spans="1:39" ht="14.25" customHeight="1" x14ac:dyDescent="0.3">
      <c r="A875" s="76"/>
      <c r="B875" s="76"/>
      <c r="C875" s="76"/>
      <c r="D875" s="77"/>
      <c r="E875" s="69" t="str">
        <f t="shared" ca="1" si="13"/>
        <v/>
      </c>
      <c r="F875" s="82"/>
      <c r="G875" s="80"/>
      <c r="H875" s="80"/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76"/>
      <c r="U875" s="80"/>
      <c r="V875" s="80"/>
      <c r="W875" s="80"/>
      <c r="X875" s="80"/>
      <c r="Y875" s="80"/>
      <c r="Z875" s="80"/>
      <c r="AA875" s="80"/>
      <c r="AB875" s="80"/>
      <c r="AC875" s="80"/>
      <c r="AD875" s="82"/>
      <c r="AE875" s="80"/>
      <c r="AF875" s="76"/>
      <c r="AG875" s="76"/>
      <c r="AH875" s="85"/>
      <c r="AI875" s="76"/>
      <c r="AJ875" s="76"/>
      <c r="AK875" s="82"/>
      <c r="AL875" s="82"/>
      <c r="AM875" s="80"/>
    </row>
    <row r="876" spans="1:39" ht="14.25" customHeight="1" x14ac:dyDescent="0.3">
      <c r="A876" s="76"/>
      <c r="B876" s="76"/>
      <c r="C876" s="76"/>
      <c r="D876" s="77"/>
      <c r="E876" s="69" t="str">
        <f t="shared" ca="1" si="13"/>
        <v/>
      </c>
      <c r="F876" s="82"/>
      <c r="G876" s="80"/>
      <c r="H876" s="80"/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76"/>
      <c r="U876" s="80"/>
      <c r="V876" s="80"/>
      <c r="W876" s="80"/>
      <c r="X876" s="80"/>
      <c r="Y876" s="80"/>
      <c r="Z876" s="80"/>
      <c r="AA876" s="80"/>
      <c r="AB876" s="80"/>
      <c r="AC876" s="80"/>
      <c r="AD876" s="82"/>
      <c r="AE876" s="80"/>
      <c r="AF876" s="76"/>
      <c r="AG876" s="76"/>
      <c r="AH876" s="85"/>
      <c r="AI876" s="76"/>
      <c r="AJ876" s="76"/>
      <c r="AK876" s="82"/>
      <c r="AL876" s="82"/>
      <c r="AM876" s="80"/>
    </row>
    <row r="877" spans="1:39" ht="14.25" customHeight="1" x14ac:dyDescent="0.3">
      <c r="A877" s="76"/>
      <c r="B877" s="76"/>
      <c r="C877" s="76"/>
      <c r="D877" s="77"/>
      <c r="E877" s="69" t="str">
        <f t="shared" ca="1" si="13"/>
        <v/>
      </c>
      <c r="F877" s="82"/>
      <c r="G877" s="80"/>
      <c r="H877" s="80"/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76"/>
      <c r="U877" s="80"/>
      <c r="V877" s="80"/>
      <c r="W877" s="80"/>
      <c r="X877" s="80"/>
      <c r="Y877" s="80"/>
      <c r="Z877" s="80"/>
      <c r="AA877" s="80"/>
      <c r="AB877" s="80"/>
      <c r="AC877" s="80"/>
      <c r="AD877" s="82"/>
      <c r="AE877" s="80"/>
      <c r="AF877" s="76"/>
      <c r="AG877" s="76"/>
      <c r="AH877" s="85"/>
      <c r="AI877" s="76"/>
      <c r="AJ877" s="76"/>
      <c r="AK877" s="82"/>
      <c r="AL877" s="82"/>
      <c r="AM877" s="80"/>
    </row>
    <row r="878" spans="1:39" ht="14.25" customHeight="1" x14ac:dyDescent="0.3">
      <c r="A878" s="76"/>
      <c r="B878" s="76"/>
      <c r="C878" s="76"/>
      <c r="D878" s="77"/>
      <c r="E878" s="69" t="str">
        <f t="shared" ca="1" si="13"/>
        <v/>
      </c>
      <c r="F878" s="82"/>
      <c r="G878" s="80"/>
      <c r="H878" s="80"/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76"/>
      <c r="U878" s="80"/>
      <c r="V878" s="80"/>
      <c r="W878" s="80"/>
      <c r="X878" s="80"/>
      <c r="Y878" s="80"/>
      <c r="Z878" s="80"/>
      <c r="AA878" s="80"/>
      <c r="AB878" s="80"/>
      <c r="AC878" s="80"/>
      <c r="AD878" s="82"/>
      <c r="AE878" s="80"/>
      <c r="AF878" s="76"/>
      <c r="AG878" s="76"/>
      <c r="AH878" s="85"/>
      <c r="AI878" s="76"/>
      <c r="AJ878" s="76"/>
      <c r="AK878" s="82"/>
      <c r="AL878" s="82"/>
      <c r="AM878" s="80"/>
    </row>
    <row r="879" spans="1:39" ht="14.25" customHeight="1" x14ac:dyDescent="0.3">
      <c r="A879" s="76"/>
      <c r="B879" s="76"/>
      <c r="C879" s="76"/>
      <c r="D879" s="77"/>
      <c r="E879" s="69" t="str">
        <f t="shared" ca="1" si="13"/>
        <v/>
      </c>
      <c r="F879" s="82"/>
      <c r="G879" s="80"/>
      <c r="H879" s="80"/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76"/>
      <c r="U879" s="80"/>
      <c r="V879" s="80"/>
      <c r="W879" s="80"/>
      <c r="X879" s="80"/>
      <c r="Y879" s="80"/>
      <c r="Z879" s="80"/>
      <c r="AA879" s="80"/>
      <c r="AB879" s="80"/>
      <c r="AC879" s="80"/>
      <c r="AD879" s="82"/>
      <c r="AE879" s="80"/>
      <c r="AF879" s="76"/>
      <c r="AG879" s="76"/>
      <c r="AH879" s="85"/>
      <c r="AI879" s="76"/>
      <c r="AJ879" s="76"/>
      <c r="AK879" s="82"/>
      <c r="AL879" s="82"/>
      <c r="AM879" s="80"/>
    </row>
    <row r="880" spans="1:39" ht="14.25" customHeight="1" x14ac:dyDescent="0.3">
      <c r="A880" s="76"/>
      <c r="B880" s="76"/>
      <c r="C880" s="76"/>
      <c r="D880" s="77"/>
      <c r="E880" s="69" t="str">
        <f t="shared" ca="1" si="13"/>
        <v/>
      </c>
      <c r="F880" s="82"/>
      <c r="G880" s="80"/>
      <c r="H880" s="80"/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76"/>
      <c r="U880" s="80"/>
      <c r="V880" s="80"/>
      <c r="W880" s="80"/>
      <c r="X880" s="80"/>
      <c r="Y880" s="80"/>
      <c r="Z880" s="80"/>
      <c r="AA880" s="80"/>
      <c r="AB880" s="80"/>
      <c r="AC880" s="80"/>
      <c r="AD880" s="82"/>
      <c r="AE880" s="80"/>
      <c r="AF880" s="76"/>
      <c r="AG880" s="76"/>
      <c r="AH880" s="85"/>
      <c r="AI880" s="76"/>
      <c r="AJ880" s="76"/>
      <c r="AK880" s="82"/>
      <c r="AL880" s="82"/>
      <c r="AM880" s="80"/>
    </row>
    <row r="881" spans="1:39" ht="14.25" customHeight="1" x14ac:dyDescent="0.3">
      <c r="A881" s="76"/>
      <c r="B881" s="76"/>
      <c r="C881" s="76"/>
      <c r="D881" s="77"/>
      <c r="E881" s="69" t="str">
        <f t="shared" ca="1" si="13"/>
        <v/>
      </c>
      <c r="F881" s="82"/>
      <c r="G881" s="80"/>
      <c r="H881" s="80"/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76"/>
      <c r="U881" s="80"/>
      <c r="V881" s="80"/>
      <c r="W881" s="80"/>
      <c r="X881" s="80"/>
      <c r="Y881" s="80"/>
      <c r="Z881" s="80"/>
      <c r="AA881" s="80"/>
      <c r="AB881" s="80"/>
      <c r="AC881" s="80"/>
      <c r="AD881" s="82"/>
      <c r="AE881" s="80"/>
      <c r="AF881" s="76"/>
      <c r="AG881" s="76"/>
      <c r="AH881" s="85"/>
      <c r="AI881" s="76"/>
      <c r="AJ881" s="76"/>
      <c r="AK881" s="82"/>
      <c r="AL881" s="82"/>
      <c r="AM881" s="80"/>
    </row>
    <row r="882" spans="1:39" ht="14.25" customHeight="1" x14ac:dyDescent="0.3">
      <c r="A882" s="76"/>
      <c r="B882" s="76"/>
      <c r="C882" s="76"/>
      <c r="D882" s="77"/>
      <c r="E882" s="69" t="str">
        <f t="shared" ca="1" si="13"/>
        <v/>
      </c>
      <c r="F882" s="82"/>
      <c r="G882" s="80"/>
      <c r="H882" s="80"/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76"/>
      <c r="U882" s="80"/>
      <c r="V882" s="80"/>
      <c r="W882" s="80"/>
      <c r="X882" s="80"/>
      <c r="Y882" s="80"/>
      <c r="Z882" s="80"/>
      <c r="AA882" s="80"/>
      <c r="AB882" s="80"/>
      <c r="AC882" s="80"/>
      <c r="AD882" s="82"/>
      <c r="AE882" s="80"/>
      <c r="AF882" s="76"/>
      <c r="AG882" s="76"/>
      <c r="AH882" s="85"/>
      <c r="AI882" s="76"/>
      <c r="AJ882" s="76"/>
      <c r="AK882" s="82"/>
      <c r="AL882" s="82"/>
      <c r="AM882" s="80"/>
    </row>
    <row r="883" spans="1:39" ht="14.25" customHeight="1" x14ac:dyDescent="0.3">
      <c r="A883" s="76"/>
      <c r="B883" s="76"/>
      <c r="C883" s="76"/>
      <c r="D883" s="77"/>
      <c r="E883" s="69" t="str">
        <f t="shared" ca="1" si="13"/>
        <v/>
      </c>
      <c r="F883" s="82"/>
      <c r="G883" s="80"/>
      <c r="H883" s="80"/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76"/>
      <c r="U883" s="80"/>
      <c r="V883" s="80"/>
      <c r="W883" s="80"/>
      <c r="X883" s="80"/>
      <c r="Y883" s="80"/>
      <c r="Z883" s="80"/>
      <c r="AA883" s="80"/>
      <c r="AB883" s="80"/>
      <c r="AC883" s="80"/>
      <c r="AD883" s="82"/>
      <c r="AE883" s="80"/>
      <c r="AF883" s="76"/>
      <c r="AG883" s="76"/>
      <c r="AH883" s="85"/>
      <c r="AI883" s="76"/>
      <c r="AJ883" s="76"/>
      <c r="AK883" s="82"/>
      <c r="AL883" s="82"/>
      <c r="AM883" s="80"/>
    </row>
    <row r="884" spans="1:39" ht="14.25" customHeight="1" x14ac:dyDescent="0.3">
      <c r="A884" s="76"/>
      <c r="B884" s="76"/>
      <c r="C884" s="76"/>
      <c r="D884" s="77"/>
      <c r="E884" s="69" t="str">
        <f t="shared" ca="1" si="13"/>
        <v/>
      </c>
      <c r="F884" s="82"/>
      <c r="G884" s="80"/>
      <c r="H884" s="80"/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76"/>
      <c r="U884" s="80"/>
      <c r="V884" s="80"/>
      <c r="W884" s="80"/>
      <c r="X884" s="80"/>
      <c r="Y884" s="80"/>
      <c r="Z884" s="80"/>
      <c r="AA884" s="80"/>
      <c r="AB884" s="80"/>
      <c r="AC884" s="80"/>
      <c r="AD884" s="82"/>
      <c r="AE884" s="80"/>
      <c r="AF884" s="76"/>
      <c r="AG884" s="76"/>
      <c r="AH884" s="85"/>
      <c r="AI884" s="76"/>
      <c r="AJ884" s="76"/>
      <c r="AK884" s="82"/>
      <c r="AL884" s="82"/>
      <c r="AM884" s="80"/>
    </row>
    <row r="885" spans="1:39" ht="14.25" customHeight="1" x14ac:dyDescent="0.3">
      <c r="A885" s="76"/>
      <c r="B885" s="76"/>
      <c r="C885" s="76"/>
      <c r="D885" s="77"/>
      <c r="E885" s="69" t="str">
        <f t="shared" ca="1" si="13"/>
        <v/>
      </c>
      <c r="F885" s="82"/>
      <c r="G885" s="80"/>
      <c r="H885" s="80"/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76"/>
      <c r="U885" s="80"/>
      <c r="V885" s="80"/>
      <c r="W885" s="80"/>
      <c r="X885" s="80"/>
      <c r="Y885" s="80"/>
      <c r="Z885" s="80"/>
      <c r="AA885" s="80"/>
      <c r="AB885" s="80"/>
      <c r="AC885" s="80"/>
      <c r="AD885" s="82"/>
      <c r="AE885" s="80"/>
      <c r="AF885" s="76"/>
      <c r="AG885" s="76"/>
      <c r="AH885" s="85"/>
      <c r="AI885" s="76"/>
      <c r="AJ885" s="76"/>
      <c r="AK885" s="82"/>
      <c r="AL885" s="82"/>
      <c r="AM885" s="80"/>
    </row>
    <row r="886" spans="1:39" ht="14.25" customHeight="1" x14ac:dyDescent="0.3">
      <c r="A886" s="76"/>
      <c r="B886" s="76"/>
      <c r="C886" s="76"/>
      <c r="D886" s="77"/>
      <c r="E886" s="69" t="str">
        <f t="shared" ca="1" si="13"/>
        <v/>
      </c>
      <c r="F886" s="82"/>
      <c r="G886" s="80"/>
      <c r="H886" s="80"/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76"/>
      <c r="U886" s="80"/>
      <c r="V886" s="80"/>
      <c r="W886" s="80"/>
      <c r="X886" s="80"/>
      <c r="Y886" s="80"/>
      <c r="Z886" s="80"/>
      <c r="AA886" s="80"/>
      <c r="AB886" s="80"/>
      <c r="AC886" s="80"/>
      <c r="AD886" s="82"/>
      <c r="AE886" s="80"/>
      <c r="AF886" s="76"/>
      <c r="AG886" s="76"/>
      <c r="AH886" s="85"/>
      <c r="AI886" s="76"/>
      <c r="AJ886" s="76"/>
      <c r="AK886" s="82"/>
      <c r="AL886" s="82"/>
      <c r="AM886" s="80"/>
    </row>
    <row r="887" spans="1:39" ht="14.25" customHeight="1" x14ac:dyDescent="0.3">
      <c r="A887" s="76"/>
      <c r="B887" s="76"/>
      <c r="C887" s="76"/>
      <c r="D887" s="77"/>
      <c r="E887" s="69" t="str">
        <f t="shared" ca="1" si="13"/>
        <v/>
      </c>
      <c r="F887" s="82"/>
      <c r="G887" s="80"/>
      <c r="H887" s="80"/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76"/>
      <c r="U887" s="80"/>
      <c r="V887" s="80"/>
      <c r="W887" s="80"/>
      <c r="X887" s="80"/>
      <c r="Y887" s="80"/>
      <c r="Z887" s="80"/>
      <c r="AA887" s="80"/>
      <c r="AB887" s="80"/>
      <c r="AC887" s="80"/>
      <c r="AD887" s="82"/>
      <c r="AE887" s="80"/>
      <c r="AF887" s="76"/>
      <c r="AG887" s="76"/>
      <c r="AH887" s="85"/>
      <c r="AI887" s="76"/>
      <c r="AJ887" s="76"/>
      <c r="AK887" s="82"/>
      <c r="AL887" s="82"/>
      <c r="AM887" s="80"/>
    </row>
    <row r="888" spans="1:39" ht="14.25" customHeight="1" x14ac:dyDescent="0.3">
      <c r="A888" s="76"/>
      <c r="B888" s="76"/>
      <c r="C888" s="76"/>
      <c r="D888" s="77"/>
      <c r="E888" s="69" t="str">
        <f t="shared" ca="1" si="13"/>
        <v/>
      </c>
      <c r="F888" s="82"/>
      <c r="G888" s="80"/>
      <c r="H888" s="80"/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76"/>
      <c r="U888" s="80"/>
      <c r="V888" s="80"/>
      <c r="W888" s="80"/>
      <c r="X888" s="80"/>
      <c r="Y888" s="80"/>
      <c r="Z888" s="80"/>
      <c r="AA888" s="80"/>
      <c r="AB888" s="80"/>
      <c r="AC888" s="80"/>
      <c r="AD888" s="82"/>
      <c r="AE888" s="80"/>
      <c r="AF888" s="76"/>
      <c r="AG888" s="76"/>
      <c r="AH888" s="85"/>
      <c r="AI888" s="76"/>
      <c r="AJ888" s="76"/>
      <c r="AK888" s="82"/>
      <c r="AL888" s="82"/>
      <c r="AM888" s="80"/>
    </row>
    <row r="889" spans="1:39" ht="14.25" customHeight="1" x14ac:dyDescent="0.3">
      <c r="A889" s="76"/>
      <c r="B889" s="76"/>
      <c r="C889" s="76"/>
      <c r="D889" s="77"/>
      <c r="E889" s="69" t="str">
        <f t="shared" ca="1" si="13"/>
        <v/>
      </c>
      <c r="F889" s="82"/>
      <c r="G889" s="80"/>
      <c r="H889" s="80"/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76"/>
      <c r="U889" s="80"/>
      <c r="V889" s="80"/>
      <c r="W889" s="80"/>
      <c r="X889" s="80"/>
      <c r="Y889" s="80"/>
      <c r="Z889" s="80"/>
      <c r="AA889" s="80"/>
      <c r="AB889" s="80"/>
      <c r="AC889" s="80"/>
      <c r="AD889" s="82"/>
      <c r="AE889" s="80"/>
      <c r="AF889" s="76"/>
      <c r="AG889" s="76"/>
      <c r="AH889" s="85"/>
      <c r="AI889" s="76"/>
      <c r="AJ889" s="76"/>
      <c r="AK889" s="82"/>
      <c r="AL889" s="82"/>
      <c r="AM889" s="80"/>
    </row>
    <row r="890" spans="1:39" ht="14.25" customHeight="1" x14ac:dyDescent="0.3">
      <c r="A890" s="76"/>
      <c r="B890" s="76"/>
      <c r="C890" s="76"/>
      <c r="D890" s="77"/>
      <c r="E890" s="69" t="str">
        <f t="shared" ca="1" si="13"/>
        <v/>
      </c>
      <c r="F890" s="82"/>
      <c r="G890" s="80"/>
      <c r="H890" s="80"/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76"/>
      <c r="U890" s="80"/>
      <c r="V890" s="80"/>
      <c r="W890" s="80"/>
      <c r="X890" s="80"/>
      <c r="Y890" s="80"/>
      <c r="Z890" s="80"/>
      <c r="AA890" s="80"/>
      <c r="AB890" s="80"/>
      <c r="AC890" s="80"/>
      <c r="AD890" s="82"/>
      <c r="AE890" s="80"/>
      <c r="AF890" s="76"/>
      <c r="AG890" s="76"/>
      <c r="AH890" s="85"/>
      <c r="AI890" s="76"/>
      <c r="AJ890" s="76"/>
      <c r="AK890" s="82"/>
      <c r="AL890" s="82"/>
      <c r="AM890" s="80"/>
    </row>
    <row r="891" spans="1:39" ht="14.25" customHeight="1" x14ac:dyDescent="0.3">
      <c r="A891" s="76"/>
      <c r="B891" s="76"/>
      <c r="C891" s="76"/>
      <c r="D891" s="77"/>
      <c r="E891" s="69" t="str">
        <f t="shared" ca="1" si="13"/>
        <v/>
      </c>
      <c r="F891" s="82"/>
      <c r="G891" s="80"/>
      <c r="H891" s="80"/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76"/>
      <c r="U891" s="80"/>
      <c r="V891" s="80"/>
      <c r="W891" s="80"/>
      <c r="X891" s="80"/>
      <c r="Y891" s="80"/>
      <c r="Z891" s="80"/>
      <c r="AA891" s="80"/>
      <c r="AB891" s="80"/>
      <c r="AC891" s="80"/>
      <c r="AD891" s="82"/>
      <c r="AE891" s="80"/>
      <c r="AF891" s="76"/>
      <c r="AG891" s="76"/>
      <c r="AH891" s="85"/>
      <c r="AI891" s="76"/>
      <c r="AJ891" s="76"/>
      <c r="AK891" s="82"/>
      <c r="AL891" s="82"/>
      <c r="AM891" s="80"/>
    </row>
    <row r="892" spans="1:39" ht="14.25" customHeight="1" x14ac:dyDescent="0.3">
      <c r="A892" s="76"/>
      <c r="B892" s="76"/>
      <c r="C892" s="76"/>
      <c r="D892" s="77"/>
      <c r="E892" s="69" t="str">
        <f t="shared" ca="1" si="13"/>
        <v/>
      </c>
      <c r="F892" s="82"/>
      <c r="G892" s="80"/>
      <c r="H892" s="80"/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76"/>
      <c r="U892" s="80"/>
      <c r="V892" s="80"/>
      <c r="W892" s="80"/>
      <c r="X892" s="80"/>
      <c r="Y892" s="80"/>
      <c r="Z892" s="80"/>
      <c r="AA892" s="80"/>
      <c r="AB892" s="80"/>
      <c r="AC892" s="80"/>
      <c r="AD892" s="82"/>
      <c r="AE892" s="80"/>
      <c r="AF892" s="76"/>
      <c r="AG892" s="76"/>
      <c r="AH892" s="85"/>
      <c r="AI892" s="76"/>
      <c r="AJ892" s="76"/>
      <c r="AK892" s="82"/>
      <c r="AL892" s="82"/>
      <c r="AM892" s="80"/>
    </row>
    <row r="893" spans="1:39" ht="14.25" customHeight="1" x14ac:dyDescent="0.3">
      <c r="A893" s="76"/>
      <c r="B893" s="76"/>
      <c r="C893" s="76"/>
      <c r="D893" s="77"/>
      <c r="E893" s="69" t="str">
        <f t="shared" ca="1" si="13"/>
        <v/>
      </c>
      <c r="F893" s="82"/>
      <c r="G893" s="80"/>
      <c r="H893" s="80"/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76"/>
      <c r="U893" s="80"/>
      <c r="V893" s="80"/>
      <c r="W893" s="80"/>
      <c r="X893" s="80"/>
      <c r="Y893" s="80"/>
      <c r="Z893" s="80"/>
      <c r="AA893" s="80"/>
      <c r="AB893" s="80"/>
      <c r="AC893" s="80"/>
      <c r="AD893" s="82"/>
      <c r="AE893" s="80"/>
      <c r="AF893" s="76"/>
      <c r="AG893" s="76"/>
      <c r="AH893" s="85"/>
      <c r="AI893" s="76"/>
      <c r="AJ893" s="76"/>
      <c r="AK893" s="82"/>
      <c r="AL893" s="82"/>
      <c r="AM893" s="80"/>
    </row>
    <row r="894" spans="1:39" ht="14.25" customHeight="1" x14ac:dyDescent="0.3">
      <c r="A894" s="76"/>
      <c r="B894" s="76"/>
      <c r="C894" s="76"/>
      <c r="D894" s="77"/>
      <c r="E894" s="69" t="str">
        <f t="shared" ca="1" si="13"/>
        <v/>
      </c>
      <c r="F894" s="82"/>
      <c r="G894" s="80"/>
      <c r="H894" s="80"/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76"/>
      <c r="U894" s="80"/>
      <c r="V894" s="80"/>
      <c r="W894" s="80"/>
      <c r="X894" s="80"/>
      <c r="Y894" s="80"/>
      <c r="Z894" s="80"/>
      <c r="AA894" s="80"/>
      <c r="AB894" s="80"/>
      <c r="AC894" s="80"/>
      <c r="AD894" s="82"/>
      <c r="AE894" s="80"/>
      <c r="AF894" s="76"/>
      <c r="AG894" s="76"/>
      <c r="AH894" s="85"/>
      <c r="AI894" s="76"/>
      <c r="AJ894" s="76"/>
      <c r="AK894" s="82"/>
      <c r="AL894" s="82"/>
      <c r="AM894" s="80"/>
    </row>
    <row r="895" spans="1:39" ht="14.25" customHeight="1" x14ac:dyDescent="0.3">
      <c r="A895" s="76"/>
      <c r="B895" s="76"/>
      <c r="C895" s="76"/>
      <c r="D895" s="77"/>
      <c r="E895" s="69" t="str">
        <f t="shared" ca="1" si="13"/>
        <v/>
      </c>
      <c r="F895" s="82"/>
      <c r="G895" s="80"/>
      <c r="H895" s="80"/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76"/>
      <c r="U895" s="80"/>
      <c r="V895" s="80"/>
      <c r="W895" s="80"/>
      <c r="X895" s="80"/>
      <c r="Y895" s="80"/>
      <c r="Z895" s="80"/>
      <c r="AA895" s="80"/>
      <c r="AB895" s="80"/>
      <c r="AC895" s="80"/>
      <c r="AD895" s="82"/>
      <c r="AE895" s="80"/>
      <c r="AF895" s="76"/>
      <c r="AG895" s="76"/>
      <c r="AH895" s="85"/>
      <c r="AI895" s="76"/>
      <c r="AJ895" s="76"/>
      <c r="AK895" s="82"/>
      <c r="AL895" s="82"/>
      <c r="AM895" s="80"/>
    </row>
    <row r="896" spans="1:39" ht="14.25" customHeight="1" x14ac:dyDescent="0.3">
      <c r="A896" s="76"/>
      <c r="B896" s="76"/>
      <c r="C896" s="76"/>
      <c r="D896" s="77"/>
      <c r="E896" s="69" t="str">
        <f t="shared" ca="1" si="13"/>
        <v/>
      </c>
      <c r="F896" s="82"/>
      <c r="G896" s="80"/>
      <c r="H896" s="80"/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76"/>
      <c r="U896" s="80"/>
      <c r="V896" s="80"/>
      <c r="W896" s="80"/>
      <c r="X896" s="80"/>
      <c r="Y896" s="80"/>
      <c r="Z896" s="80"/>
      <c r="AA896" s="80"/>
      <c r="AB896" s="80"/>
      <c r="AC896" s="80"/>
      <c r="AD896" s="82"/>
      <c r="AE896" s="80"/>
      <c r="AF896" s="76"/>
      <c r="AG896" s="76"/>
      <c r="AH896" s="85"/>
      <c r="AI896" s="76"/>
      <c r="AJ896" s="76"/>
      <c r="AK896" s="82"/>
      <c r="AL896" s="82"/>
      <c r="AM896" s="80"/>
    </row>
    <row r="897" spans="1:39" ht="14.25" customHeight="1" x14ac:dyDescent="0.3">
      <c r="A897" s="76"/>
      <c r="B897" s="76"/>
      <c r="C897" s="76"/>
      <c r="D897" s="77"/>
      <c r="E897" s="69" t="str">
        <f t="shared" ca="1" si="13"/>
        <v/>
      </c>
      <c r="F897" s="82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76"/>
      <c r="U897" s="80"/>
      <c r="V897" s="80"/>
      <c r="W897" s="80"/>
      <c r="X897" s="80"/>
      <c r="Y897" s="80"/>
      <c r="Z897" s="80"/>
      <c r="AA897" s="80"/>
      <c r="AB897" s="80"/>
      <c r="AC897" s="80"/>
      <c r="AD897" s="82"/>
      <c r="AE897" s="80"/>
      <c r="AF897" s="76"/>
      <c r="AG897" s="76"/>
      <c r="AH897" s="85"/>
      <c r="AI897" s="76"/>
      <c r="AJ897" s="76"/>
      <c r="AK897" s="82"/>
      <c r="AL897" s="82"/>
      <c r="AM897" s="80"/>
    </row>
    <row r="898" spans="1:39" ht="14.25" customHeight="1" x14ac:dyDescent="0.3">
      <c r="A898" s="76"/>
      <c r="B898" s="76"/>
      <c r="C898" s="76"/>
      <c r="D898" s="77"/>
      <c r="E898" s="69" t="str">
        <f t="shared" ca="1" si="13"/>
        <v/>
      </c>
      <c r="F898" s="82"/>
      <c r="G898" s="80"/>
      <c r="H898" s="80"/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76"/>
      <c r="U898" s="80"/>
      <c r="V898" s="80"/>
      <c r="W898" s="80"/>
      <c r="X898" s="80"/>
      <c r="Y898" s="80"/>
      <c r="Z898" s="80"/>
      <c r="AA898" s="80"/>
      <c r="AB898" s="80"/>
      <c r="AC898" s="80"/>
      <c r="AD898" s="82"/>
      <c r="AE898" s="80"/>
      <c r="AF898" s="76"/>
      <c r="AG898" s="76"/>
      <c r="AH898" s="85"/>
      <c r="AI898" s="76"/>
      <c r="AJ898" s="76"/>
      <c r="AK898" s="82"/>
      <c r="AL898" s="82"/>
      <c r="AM898" s="80"/>
    </row>
    <row r="899" spans="1:39" ht="14.25" customHeight="1" x14ac:dyDescent="0.3">
      <c r="A899" s="76"/>
      <c r="B899" s="76"/>
      <c r="C899" s="76"/>
      <c r="D899" s="77"/>
      <c r="E899" s="69" t="str">
        <f t="shared" ca="1" si="13"/>
        <v/>
      </c>
      <c r="F899" s="82"/>
      <c r="G899" s="80"/>
      <c r="H899" s="80"/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76"/>
      <c r="U899" s="80"/>
      <c r="V899" s="80"/>
      <c r="W899" s="80"/>
      <c r="X899" s="80"/>
      <c r="Y899" s="80"/>
      <c r="Z899" s="80"/>
      <c r="AA899" s="80"/>
      <c r="AB899" s="80"/>
      <c r="AC899" s="80"/>
      <c r="AD899" s="82"/>
      <c r="AE899" s="80"/>
      <c r="AF899" s="76"/>
      <c r="AG899" s="76"/>
      <c r="AH899" s="85"/>
      <c r="AI899" s="76"/>
      <c r="AJ899" s="76"/>
      <c r="AK899" s="82"/>
      <c r="AL899" s="82"/>
      <c r="AM899" s="80"/>
    </row>
    <row r="900" spans="1:39" ht="14.25" customHeight="1" x14ac:dyDescent="0.3">
      <c r="A900" s="76"/>
      <c r="B900" s="76"/>
      <c r="C900" s="76"/>
      <c r="D900" s="77"/>
      <c r="E900" s="69" t="str">
        <f t="shared" ca="1" si="13"/>
        <v/>
      </c>
      <c r="F900" s="82"/>
      <c r="G900" s="80"/>
      <c r="H900" s="80"/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76"/>
      <c r="U900" s="80"/>
      <c r="V900" s="80"/>
      <c r="W900" s="80"/>
      <c r="X900" s="80"/>
      <c r="Y900" s="80"/>
      <c r="Z900" s="80"/>
      <c r="AA900" s="80"/>
      <c r="AB900" s="80"/>
      <c r="AC900" s="80"/>
      <c r="AD900" s="82"/>
      <c r="AE900" s="80"/>
      <c r="AF900" s="76"/>
      <c r="AG900" s="76"/>
      <c r="AH900" s="85"/>
      <c r="AI900" s="76"/>
      <c r="AJ900" s="76"/>
      <c r="AK900" s="82"/>
      <c r="AL900" s="82"/>
      <c r="AM900" s="80"/>
    </row>
    <row r="901" spans="1:39" ht="14.25" customHeight="1" x14ac:dyDescent="0.3">
      <c r="A901" s="76"/>
      <c r="B901" s="76"/>
      <c r="C901" s="76"/>
      <c r="D901" s="77"/>
      <c r="E901" s="69" t="str">
        <f t="shared" ca="1" si="13"/>
        <v/>
      </c>
      <c r="F901" s="82"/>
      <c r="G901" s="80"/>
      <c r="H901" s="80"/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76"/>
      <c r="U901" s="80"/>
      <c r="V901" s="80"/>
      <c r="W901" s="80"/>
      <c r="X901" s="80"/>
      <c r="Y901" s="80"/>
      <c r="Z901" s="80"/>
      <c r="AA901" s="80"/>
      <c r="AB901" s="80"/>
      <c r="AC901" s="80"/>
      <c r="AD901" s="82"/>
      <c r="AE901" s="80"/>
      <c r="AF901" s="76"/>
      <c r="AG901" s="76"/>
      <c r="AH901" s="85"/>
      <c r="AI901" s="76"/>
      <c r="AJ901" s="76"/>
      <c r="AK901" s="82"/>
      <c r="AL901" s="82"/>
      <c r="AM901" s="80"/>
    </row>
    <row r="902" spans="1:39" ht="14.25" customHeight="1" x14ac:dyDescent="0.3">
      <c r="A902" s="76"/>
      <c r="B902" s="76"/>
      <c r="C902" s="76"/>
      <c r="D902" s="77"/>
      <c r="E902" s="69" t="str">
        <f t="shared" ca="1" si="13"/>
        <v/>
      </c>
      <c r="F902" s="82"/>
      <c r="G902" s="80"/>
      <c r="H902" s="80"/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76"/>
      <c r="U902" s="80"/>
      <c r="V902" s="80"/>
      <c r="W902" s="80"/>
      <c r="X902" s="80"/>
      <c r="Y902" s="80"/>
      <c r="Z902" s="80"/>
      <c r="AA902" s="80"/>
      <c r="AB902" s="80"/>
      <c r="AC902" s="80"/>
      <c r="AD902" s="82"/>
      <c r="AE902" s="80"/>
      <c r="AF902" s="76"/>
      <c r="AG902" s="76"/>
      <c r="AH902" s="85"/>
      <c r="AI902" s="76"/>
      <c r="AJ902" s="76"/>
      <c r="AK902" s="82"/>
      <c r="AL902" s="82"/>
      <c r="AM902" s="80"/>
    </row>
    <row r="903" spans="1:39" ht="14.25" customHeight="1" x14ac:dyDescent="0.3">
      <c r="A903" s="76"/>
      <c r="B903" s="76"/>
      <c r="C903" s="76"/>
      <c r="D903" s="77"/>
      <c r="E903" s="69" t="str">
        <f t="shared" ca="1" si="13"/>
        <v/>
      </c>
      <c r="F903" s="82"/>
      <c r="G903" s="80"/>
      <c r="H903" s="80"/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76"/>
      <c r="U903" s="80"/>
      <c r="V903" s="80"/>
      <c r="W903" s="80"/>
      <c r="X903" s="80"/>
      <c r="Y903" s="80"/>
      <c r="Z903" s="80"/>
      <c r="AA903" s="80"/>
      <c r="AB903" s="80"/>
      <c r="AC903" s="80"/>
      <c r="AD903" s="82"/>
      <c r="AE903" s="80"/>
      <c r="AF903" s="76"/>
      <c r="AG903" s="76"/>
      <c r="AH903" s="85"/>
      <c r="AI903" s="76"/>
      <c r="AJ903" s="76"/>
      <c r="AK903" s="82"/>
      <c r="AL903" s="82"/>
      <c r="AM903" s="80"/>
    </row>
    <row r="904" spans="1:39" ht="14.25" customHeight="1" x14ac:dyDescent="0.3">
      <c r="A904" s="76"/>
      <c r="B904" s="76"/>
      <c r="C904" s="76"/>
      <c r="D904" s="77"/>
      <c r="E904" s="69" t="str">
        <f t="shared" ca="1" si="13"/>
        <v/>
      </c>
      <c r="F904" s="82"/>
      <c r="G904" s="80"/>
      <c r="H904" s="80"/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76"/>
      <c r="U904" s="80"/>
      <c r="V904" s="80"/>
      <c r="W904" s="80"/>
      <c r="X904" s="80"/>
      <c r="Y904" s="80"/>
      <c r="Z904" s="80"/>
      <c r="AA904" s="80"/>
      <c r="AB904" s="80"/>
      <c r="AC904" s="80"/>
      <c r="AD904" s="82"/>
      <c r="AE904" s="80"/>
      <c r="AF904" s="76"/>
      <c r="AG904" s="76"/>
      <c r="AH904" s="85"/>
      <c r="AI904" s="76"/>
      <c r="AJ904" s="76"/>
      <c r="AK904" s="82"/>
      <c r="AL904" s="82"/>
      <c r="AM904" s="80"/>
    </row>
    <row r="905" spans="1:39" ht="14.25" customHeight="1" x14ac:dyDescent="0.3">
      <c r="A905" s="76"/>
      <c r="B905" s="76"/>
      <c r="C905" s="76"/>
      <c r="D905" s="77"/>
      <c r="E905" s="69" t="str">
        <f t="shared" ref="E905:E968" ca="1" si="14">IF(D905="","",(INT((TODAY()-D905)/365.25)))</f>
        <v/>
      </c>
      <c r="F905" s="82"/>
      <c r="G905" s="80"/>
      <c r="H905" s="80"/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76"/>
      <c r="U905" s="80"/>
      <c r="V905" s="80"/>
      <c r="W905" s="80"/>
      <c r="X905" s="80"/>
      <c r="Y905" s="80"/>
      <c r="Z905" s="80"/>
      <c r="AA905" s="80"/>
      <c r="AB905" s="80"/>
      <c r="AC905" s="80"/>
      <c r="AD905" s="82"/>
      <c r="AE905" s="80"/>
      <c r="AF905" s="76"/>
      <c r="AG905" s="76"/>
      <c r="AH905" s="85"/>
      <c r="AI905" s="76"/>
      <c r="AJ905" s="76"/>
      <c r="AK905" s="82"/>
      <c r="AL905" s="82"/>
      <c r="AM905" s="80"/>
    </row>
    <row r="906" spans="1:39" ht="14.25" customHeight="1" x14ac:dyDescent="0.3">
      <c r="A906" s="76"/>
      <c r="B906" s="76"/>
      <c r="C906" s="76"/>
      <c r="D906" s="77"/>
      <c r="E906" s="69" t="str">
        <f t="shared" ca="1" si="14"/>
        <v/>
      </c>
      <c r="F906" s="82"/>
      <c r="G906" s="80"/>
      <c r="H906" s="80"/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76"/>
      <c r="U906" s="80"/>
      <c r="V906" s="80"/>
      <c r="W906" s="80"/>
      <c r="X906" s="80"/>
      <c r="Y906" s="80"/>
      <c r="Z906" s="80"/>
      <c r="AA906" s="80"/>
      <c r="AB906" s="80"/>
      <c r="AC906" s="80"/>
      <c r="AD906" s="82"/>
      <c r="AE906" s="80"/>
      <c r="AF906" s="76"/>
      <c r="AG906" s="76"/>
      <c r="AH906" s="85"/>
      <c r="AI906" s="76"/>
      <c r="AJ906" s="76"/>
      <c r="AK906" s="82"/>
      <c r="AL906" s="82"/>
      <c r="AM906" s="80"/>
    </row>
    <row r="907" spans="1:39" ht="14.25" customHeight="1" x14ac:dyDescent="0.3">
      <c r="A907" s="76"/>
      <c r="B907" s="76"/>
      <c r="C907" s="76"/>
      <c r="D907" s="77"/>
      <c r="E907" s="69" t="str">
        <f t="shared" ca="1" si="14"/>
        <v/>
      </c>
      <c r="F907" s="82"/>
      <c r="G907" s="80"/>
      <c r="H907" s="80"/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76"/>
      <c r="U907" s="80"/>
      <c r="V907" s="80"/>
      <c r="W907" s="80"/>
      <c r="X907" s="80"/>
      <c r="Y907" s="80"/>
      <c r="Z907" s="80"/>
      <c r="AA907" s="80"/>
      <c r="AB907" s="80"/>
      <c r="AC907" s="80"/>
      <c r="AD907" s="82"/>
      <c r="AE907" s="80"/>
      <c r="AF907" s="76"/>
      <c r="AG907" s="76"/>
      <c r="AH907" s="85"/>
      <c r="AI907" s="76"/>
      <c r="AJ907" s="76"/>
      <c r="AK907" s="82"/>
      <c r="AL907" s="82"/>
      <c r="AM907" s="80"/>
    </row>
    <row r="908" spans="1:39" ht="14.25" customHeight="1" x14ac:dyDescent="0.3">
      <c r="A908" s="76"/>
      <c r="B908" s="76"/>
      <c r="C908" s="76"/>
      <c r="D908" s="77"/>
      <c r="E908" s="69" t="str">
        <f t="shared" ca="1" si="14"/>
        <v/>
      </c>
      <c r="F908" s="82"/>
      <c r="G908" s="80"/>
      <c r="H908" s="80"/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76"/>
      <c r="U908" s="80"/>
      <c r="V908" s="80"/>
      <c r="W908" s="80"/>
      <c r="X908" s="80"/>
      <c r="Y908" s="80"/>
      <c r="Z908" s="80"/>
      <c r="AA908" s="80"/>
      <c r="AB908" s="80"/>
      <c r="AC908" s="80"/>
      <c r="AD908" s="82"/>
      <c r="AE908" s="80"/>
      <c r="AF908" s="76"/>
      <c r="AG908" s="76"/>
      <c r="AH908" s="85"/>
      <c r="AI908" s="76"/>
      <c r="AJ908" s="76"/>
      <c r="AK908" s="82"/>
      <c r="AL908" s="82"/>
      <c r="AM908" s="80"/>
    </row>
    <row r="909" spans="1:39" ht="14.25" customHeight="1" x14ac:dyDescent="0.3">
      <c r="A909" s="76"/>
      <c r="B909" s="76"/>
      <c r="C909" s="76"/>
      <c r="D909" s="77"/>
      <c r="E909" s="69" t="str">
        <f t="shared" ca="1" si="14"/>
        <v/>
      </c>
      <c r="F909" s="82"/>
      <c r="G909" s="80"/>
      <c r="H909" s="80"/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76"/>
      <c r="U909" s="80"/>
      <c r="V909" s="80"/>
      <c r="W909" s="80"/>
      <c r="X909" s="80"/>
      <c r="Y909" s="80"/>
      <c r="Z909" s="80"/>
      <c r="AA909" s="80"/>
      <c r="AB909" s="80"/>
      <c r="AC909" s="80"/>
      <c r="AD909" s="82"/>
      <c r="AE909" s="80"/>
      <c r="AF909" s="76"/>
      <c r="AG909" s="76"/>
      <c r="AH909" s="85"/>
      <c r="AI909" s="76"/>
      <c r="AJ909" s="76"/>
      <c r="AK909" s="82"/>
      <c r="AL909" s="82"/>
      <c r="AM909" s="80"/>
    </row>
    <row r="910" spans="1:39" ht="14.25" customHeight="1" x14ac:dyDescent="0.3">
      <c r="A910" s="76"/>
      <c r="B910" s="76"/>
      <c r="C910" s="76"/>
      <c r="D910" s="77"/>
      <c r="E910" s="69" t="str">
        <f t="shared" ca="1" si="14"/>
        <v/>
      </c>
      <c r="F910" s="82"/>
      <c r="G910" s="80"/>
      <c r="H910" s="80"/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76"/>
      <c r="U910" s="80"/>
      <c r="V910" s="80"/>
      <c r="W910" s="80"/>
      <c r="X910" s="80"/>
      <c r="Y910" s="80"/>
      <c r="Z910" s="80"/>
      <c r="AA910" s="80"/>
      <c r="AB910" s="80"/>
      <c r="AC910" s="80"/>
      <c r="AD910" s="82"/>
      <c r="AE910" s="80"/>
      <c r="AF910" s="76"/>
      <c r="AG910" s="76"/>
      <c r="AH910" s="85"/>
      <c r="AI910" s="76"/>
      <c r="AJ910" s="76"/>
      <c r="AK910" s="82"/>
      <c r="AL910" s="82"/>
      <c r="AM910" s="80"/>
    </row>
    <row r="911" spans="1:39" ht="14.25" customHeight="1" x14ac:dyDescent="0.3">
      <c r="A911" s="76"/>
      <c r="B911" s="76"/>
      <c r="C911" s="76"/>
      <c r="D911" s="77"/>
      <c r="E911" s="69" t="str">
        <f t="shared" ca="1" si="14"/>
        <v/>
      </c>
      <c r="F911" s="82"/>
      <c r="G911" s="80"/>
      <c r="H911" s="80"/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76"/>
      <c r="U911" s="80"/>
      <c r="V911" s="80"/>
      <c r="W911" s="80"/>
      <c r="X911" s="80"/>
      <c r="Y911" s="80"/>
      <c r="Z911" s="80"/>
      <c r="AA911" s="80"/>
      <c r="AB911" s="80"/>
      <c r="AC911" s="80"/>
      <c r="AD911" s="82"/>
      <c r="AE911" s="80"/>
      <c r="AF911" s="76"/>
      <c r="AG911" s="76"/>
      <c r="AH911" s="85"/>
      <c r="AI911" s="76"/>
      <c r="AJ911" s="76"/>
      <c r="AK911" s="82"/>
      <c r="AL911" s="82"/>
      <c r="AM911" s="80"/>
    </row>
    <row r="912" spans="1:39" ht="14.25" customHeight="1" x14ac:dyDescent="0.3">
      <c r="A912" s="76"/>
      <c r="B912" s="76"/>
      <c r="C912" s="76"/>
      <c r="D912" s="77"/>
      <c r="E912" s="69" t="str">
        <f t="shared" ca="1" si="14"/>
        <v/>
      </c>
      <c r="F912" s="82"/>
      <c r="G912" s="80"/>
      <c r="H912" s="80"/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76"/>
      <c r="U912" s="80"/>
      <c r="V912" s="80"/>
      <c r="W912" s="80"/>
      <c r="X912" s="80"/>
      <c r="Y912" s="80"/>
      <c r="Z912" s="80"/>
      <c r="AA912" s="80"/>
      <c r="AB912" s="80"/>
      <c r="AC912" s="80"/>
      <c r="AD912" s="82"/>
      <c r="AE912" s="80"/>
      <c r="AF912" s="76"/>
      <c r="AG912" s="76"/>
      <c r="AH912" s="85"/>
      <c r="AI912" s="76"/>
      <c r="AJ912" s="76"/>
      <c r="AK912" s="82"/>
      <c r="AL912" s="82"/>
      <c r="AM912" s="80"/>
    </row>
    <row r="913" spans="1:39" ht="14.25" customHeight="1" x14ac:dyDescent="0.3">
      <c r="A913" s="76"/>
      <c r="B913" s="76"/>
      <c r="C913" s="76"/>
      <c r="D913" s="77"/>
      <c r="E913" s="69" t="str">
        <f t="shared" ca="1" si="14"/>
        <v/>
      </c>
      <c r="F913" s="82"/>
      <c r="G913" s="80"/>
      <c r="H913" s="80"/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76"/>
      <c r="U913" s="80"/>
      <c r="V913" s="80"/>
      <c r="W913" s="80"/>
      <c r="X913" s="80"/>
      <c r="Y913" s="80"/>
      <c r="Z913" s="80"/>
      <c r="AA913" s="80"/>
      <c r="AB913" s="80"/>
      <c r="AC913" s="80"/>
      <c r="AD913" s="82"/>
      <c r="AE913" s="80"/>
      <c r="AF913" s="76"/>
      <c r="AG913" s="76"/>
      <c r="AH913" s="85"/>
      <c r="AI913" s="76"/>
      <c r="AJ913" s="76"/>
      <c r="AK913" s="82"/>
      <c r="AL913" s="82"/>
      <c r="AM913" s="80"/>
    </row>
    <row r="914" spans="1:39" ht="14.25" customHeight="1" x14ac:dyDescent="0.3">
      <c r="A914" s="76"/>
      <c r="B914" s="76"/>
      <c r="C914" s="76"/>
      <c r="D914" s="77"/>
      <c r="E914" s="69" t="str">
        <f t="shared" ca="1" si="14"/>
        <v/>
      </c>
      <c r="F914" s="82"/>
      <c r="G914" s="80"/>
      <c r="H914" s="80"/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76"/>
      <c r="U914" s="80"/>
      <c r="V914" s="80"/>
      <c r="W914" s="80"/>
      <c r="X914" s="80"/>
      <c r="Y914" s="80"/>
      <c r="Z914" s="80"/>
      <c r="AA914" s="80"/>
      <c r="AB914" s="80"/>
      <c r="AC914" s="80"/>
      <c r="AD914" s="82"/>
      <c r="AE914" s="80"/>
      <c r="AF914" s="76"/>
      <c r="AG914" s="76"/>
      <c r="AH914" s="85"/>
      <c r="AI914" s="76"/>
      <c r="AJ914" s="76"/>
      <c r="AK914" s="82"/>
      <c r="AL914" s="82"/>
      <c r="AM914" s="80"/>
    </row>
    <row r="915" spans="1:39" ht="14.25" customHeight="1" x14ac:dyDescent="0.3">
      <c r="A915" s="76"/>
      <c r="B915" s="76"/>
      <c r="C915" s="76"/>
      <c r="D915" s="77"/>
      <c r="E915" s="69" t="str">
        <f t="shared" ca="1" si="14"/>
        <v/>
      </c>
      <c r="F915" s="82"/>
      <c r="G915" s="80"/>
      <c r="H915" s="80"/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76"/>
      <c r="U915" s="80"/>
      <c r="V915" s="80"/>
      <c r="W915" s="80"/>
      <c r="X915" s="80"/>
      <c r="Y915" s="80"/>
      <c r="Z915" s="80"/>
      <c r="AA915" s="80"/>
      <c r="AB915" s="80"/>
      <c r="AC915" s="80"/>
      <c r="AD915" s="82"/>
      <c r="AE915" s="80"/>
      <c r="AF915" s="76"/>
      <c r="AG915" s="76"/>
      <c r="AH915" s="85"/>
      <c r="AI915" s="76"/>
      <c r="AJ915" s="76"/>
      <c r="AK915" s="82"/>
      <c r="AL915" s="82"/>
      <c r="AM915" s="80"/>
    </row>
    <row r="916" spans="1:39" ht="14.25" customHeight="1" x14ac:dyDescent="0.3">
      <c r="A916" s="76"/>
      <c r="B916" s="76"/>
      <c r="C916" s="76"/>
      <c r="D916" s="77"/>
      <c r="E916" s="69" t="str">
        <f t="shared" ca="1" si="14"/>
        <v/>
      </c>
      <c r="F916" s="82"/>
      <c r="G916" s="80"/>
      <c r="H916" s="80"/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76"/>
      <c r="U916" s="80"/>
      <c r="V916" s="80"/>
      <c r="W916" s="80"/>
      <c r="X916" s="80"/>
      <c r="Y916" s="80"/>
      <c r="Z916" s="80"/>
      <c r="AA916" s="80"/>
      <c r="AB916" s="80"/>
      <c r="AC916" s="80"/>
      <c r="AD916" s="82"/>
      <c r="AE916" s="80"/>
      <c r="AF916" s="76"/>
      <c r="AG916" s="76"/>
      <c r="AH916" s="85"/>
      <c r="AI916" s="76"/>
      <c r="AJ916" s="76"/>
      <c r="AK916" s="82"/>
      <c r="AL916" s="82"/>
      <c r="AM916" s="80"/>
    </row>
    <row r="917" spans="1:39" ht="14.25" customHeight="1" x14ac:dyDescent="0.3">
      <c r="A917" s="76"/>
      <c r="B917" s="76"/>
      <c r="C917" s="76"/>
      <c r="D917" s="77"/>
      <c r="E917" s="69" t="str">
        <f t="shared" ca="1" si="14"/>
        <v/>
      </c>
      <c r="F917" s="82"/>
      <c r="G917" s="80"/>
      <c r="H917" s="80"/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76"/>
      <c r="U917" s="80"/>
      <c r="V917" s="80"/>
      <c r="W917" s="80"/>
      <c r="X917" s="80"/>
      <c r="Y917" s="80"/>
      <c r="Z917" s="80"/>
      <c r="AA917" s="80"/>
      <c r="AB917" s="80"/>
      <c r="AC917" s="80"/>
      <c r="AD917" s="82"/>
      <c r="AE917" s="80"/>
      <c r="AF917" s="76"/>
      <c r="AG917" s="76"/>
      <c r="AH917" s="85"/>
      <c r="AI917" s="76"/>
      <c r="AJ917" s="76"/>
      <c r="AK917" s="82"/>
      <c r="AL917" s="82"/>
      <c r="AM917" s="80"/>
    </row>
    <row r="918" spans="1:39" ht="14.25" customHeight="1" x14ac:dyDescent="0.3">
      <c r="A918" s="76"/>
      <c r="B918" s="76"/>
      <c r="C918" s="76"/>
      <c r="D918" s="77"/>
      <c r="E918" s="69" t="str">
        <f t="shared" ca="1" si="14"/>
        <v/>
      </c>
      <c r="F918" s="82"/>
      <c r="G918" s="80"/>
      <c r="H918" s="80"/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76"/>
      <c r="U918" s="80"/>
      <c r="V918" s="80"/>
      <c r="W918" s="80"/>
      <c r="X918" s="80"/>
      <c r="Y918" s="80"/>
      <c r="Z918" s="80"/>
      <c r="AA918" s="80"/>
      <c r="AB918" s="80"/>
      <c r="AC918" s="80"/>
      <c r="AD918" s="82"/>
      <c r="AE918" s="80"/>
      <c r="AF918" s="76"/>
      <c r="AG918" s="76"/>
      <c r="AH918" s="85"/>
      <c r="AI918" s="76"/>
      <c r="AJ918" s="76"/>
      <c r="AK918" s="82"/>
      <c r="AL918" s="82"/>
      <c r="AM918" s="80"/>
    </row>
    <row r="919" spans="1:39" ht="14.25" customHeight="1" x14ac:dyDescent="0.3">
      <c r="A919" s="76"/>
      <c r="B919" s="76"/>
      <c r="C919" s="76"/>
      <c r="D919" s="77"/>
      <c r="E919" s="69" t="str">
        <f t="shared" ca="1" si="14"/>
        <v/>
      </c>
      <c r="F919" s="82"/>
      <c r="G919" s="80"/>
      <c r="H919" s="80"/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76"/>
      <c r="U919" s="80"/>
      <c r="V919" s="80"/>
      <c r="W919" s="80"/>
      <c r="X919" s="80"/>
      <c r="Y919" s="80"/>
      <c r="Z919" s="80"/>
      <c r="AA919" s="80"/>
      <c r="AB919" s="80"/>
      <c r="AC919" s="80"/>
      <c r="AD919" s="82"/>
      <c r="AE919" s="80"/>
      <c r="AF919" s="76"/>
      <c r="AG919" s="76"/>
      <c r="AH919" s="85"/>
      <c r="AI919" s="76"/>
      <c r="AJ919" s="76"/>
      <c r="AK919" s="82"/>
      <c r="AL919" s="82"/>
      <c r="AM919" s="80"/>
    </row>
    <row r="920" spans="1:39" ht="14.25" customHeight="1" x14ac:dyDescent="0.3">
      <c r="A920" s="76"/>
      <c r="B920" s="76"/>
      <c r="C920" s="76"/>
      <c r="D920" s="77"/>
      <c r="E920" s="69" t="str">
        <f t="shared" ca="1" si="14"/>
        <v/>
      </c>
      <c r="F920" s="82"/>
      <c r="G920" s="80"/>
      <c r="H920" s="80"/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76"/>
      <c r="U920" s="80"/>
      <c r="V920" s="80"/>
      <c r="W920" s="80"/>
      <c r="X920" s="80"/>
      <c r="Y920" s="80"/>
      <c r="Z920" s="80"/>
      <c r="AA920" s="80"/>
      <c r="AB920" s="80"/>
      <c r="AC920" s="80"/>
      <c r="AD920" s="82"/>
      <c r="AE920" s="80"/>
      <c r="AF920" s="76"/>
      <c r="AG920" s="76"/>
      <c r="AH920" s="85"/>
      <c r="AI920" s="76"/>
      <c r="AJ920" s="76"/>
      <c r="AK920" s="82"/>
      <c r="AL920" s="82"/>
      <c r="AM920" s="80"/>
    </row>
    <row r="921" spans="1:39" ht="14.25" customHeight="1" x14ac:dyDescent="0.3">
      <c r="A921" s="76"/>
      <c r="B921" s="76"/>
      <c r="C921" s="76"/>
      <c r="D921" s="77"/>
      <c r="E921" s="69" t="str">
        <f t="shared" ca="1" si="14"/>
        <v/>
      </c>
      <c r="F921" s="82"/>
      <c r="G921" s="80"/>
      <c r="H921" s="80"/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76"/>
      <c r="U921" s="80"/>
      <c r="V921" s="80"/>
      <c r="W921" s="80"/>
      <c r="X921" s="80"/>
      <c r="Y921" s="80"/>
      <c r="Z921" s="80"/>
      <c r="AA921" s="80"/>
      <c r="AB921" s="80"/>
      <c r="AC921" s="80"/>
      <c r="AD921" s="82"/>
      <c r="AE921" s="80"/>
      <c r="AF921" s="76"/>
      <c r="AG921" s="76"/>
      <c r="AH921" s="85"/>
      <c r="AI921" s="76"/>
      <c r="AJ921" s="76"/>
      <c r="AK921" s="82"/>
      <c r="AL921" s="82"/>
      <c r="AM921" s="80"/>
    </row>
    <row r="922" spans="1:39" ht="14.25" customHeight="1" x14ac:dyDescent="0.3">
      <c r="A922" s="76"/>
      <c r="B922" s="76"/>
      <c r="C922" s="76"/>
      <c r="D922" s="77"/>
      <c r="E922" s="69" t="str">
        <f t="shared" ca="1" si="14"/>
        <v/>
      </c>
      <c r="F922" s="82"/>
      <c r="G922" s="80"/>
      <c r="H922" s="80"/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76"/>
      <c r="U922" s="80"/>
      <c r="V922" s="80"/>
      <c r="W922" s="80"/>
      <c r="X922" s="80"/>
      <c r="Y922" s="80"/>
      <c r="Z922" s="80"/>
      <c r="AA922" s="80"/>
      <c r="AB922" s="80"/>
      <c r="AC922" s="80"/>
      <c r="AD922" s="82"/>
      <c r="AE922" s="80"/>
      <c r="AF922" s="76"/>
      <c r="AG922" s="76"/>
      <c r="AH922" s="85"/>
      <c r="AI922" s="76"/>
      <c r="AJ922" s="76"/>
      <c r="AK922" s="82"/>
      <c r="AL922" s="82"/>
      <c r="AM922" s="80"/>
    </row>
    <row r="923" spans="1:39" ht="14.25" customHeight="1" x14ac:dyDescent="0.3">
      <c r="A923" s="76"/>
      <c r="B923" s="76"/>
      <c r="C923" s="76"/>
      <c r="D923" s="77"/>
      <c r="E923" s="69" t="str">
        <f t="shared" ca="1" si="14"/>
        <v/>
      </c>
      <c r="F923" s="82"/>
      <c r="G923" s="80"/>
      <c r="H923" s="80"/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76"/>
      <c r="U923" s="80"/>
      <c r="V923" s="80"/>
      <c r="W923" s="80"/>
      <c r="X923" s="80"/>
      <c r="Y923" s="80"/>
      <c r="Z923" s="80"/>
      <c r="AA923" s="80"/>
      <c r="AB923" s="80"/>
      <c r="AC923" s="80"/>
      <c r="AD923" s="82"/>
      <c r="AE923" s="80"/>
      <c r="AF923" s="76"/>
      <c r="AG923" s="76"/>
      <c r="AH923" s="85"/>
      <c r="AI923" s="76"/>
      <c r="AJ923" s="76"/>
      <c r="AK923" s="82"/>
      <c r="AL923" s="82"/>
      <c r="AM923" s="80"/>
    </row>
    <row r="924" spans="1:39" ht="14.25" customHeight="1" x14ac:dyDescent="0.3">
      <c r="A924" s="76"/>
      <c r="B924" s="76"/>
      <c r="C924" s="76"/>
      <c r="D924" s="77"/>
      <c r="E924" s="69" t="str">
        <f t="shared" ca="1" si="14"/>
        <v/>
      </c>
      <c r="F924" s="82"/>
      <c r="G924" s="80"/>
      <c r="H924" s="80"/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76"/>
      <c r="U924" s="80"/>
      <c r="V924" s="80"/>
      <c r="W924" s="80"/>
      <c r="X924" s="80"/>
      <c r="Y924" s="80"/>
      <c r="Z924" s="80"/>
      <c r="AA924" s="80"/>
      <c r="AB924" s="80"/>
      <c r="AC924" s="80"/>
      <c r="AD924" s="82"/>
      <c r="AE924" s="80"/>
      <c r="AF924" s="76"/>
      <c r="AG924" s="76"/>
      <c r="AH924" s="85"/>
      <c r="AI924" s="76"/>
      <c r="AJ924" s="76"/>
      <c r="AK924" s="82"/>
      <c r="AL924" s="82"/>
      <c r="AM924" s="80"/>
    </row>
    <row r="925" spans="1:39" ht="14.25" customHeight="1" x14ac:dyDescent="0.3">
      <c r="A925" s="76"/>
      <c r="B925" s="76"/>
      <c r="C925" s="76"/>
      <c r="D925" s="77"/>
      <c r="E925" s="69" t="str">
        <f t="shared" ca="1" si="14"/>
        <v/>
      </c>
      <c r="F925" s="82"/>
      <c r="G925" s="80"/>
      <c r="H925" s="80"/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76"/>
      <c r="U925" s="80"/>
      <c r="V925" s="80"/>
      <c r="W925" s="80"/>
      <c r="X925" s="80"/>
      <c r="Y925" s="80"/>
      <c r="Z925" s="80"/>
      <c r="AA925" s="80"/>
      <c r="AB925" s="80"/>
      <c r="AC925" s="80"/>
      <c r="AD925" s="82"/>
      <c r="AE925" s="80"/>
      <c r="AF925" s="76"/>
      <c r="AG925" s="76"/>
      <c r="AH925" s="85"/>
      <c r="AI925" s="76"/>
      <c r="AJ925" s="76"/>
      <c r="AK925" s="82"/>
      <c r="AL925" s="82"/>
      <c r="AM925" s="80"/>
    </row>
    <row r="926" spans="1:39" ht="14.25" customHeight="1" x14ac:dyDescent="0.3">
      <c r="A926" s="76"/>
      <c r="B926" s="76"/>
      <c r="C926" s="76"/>
      <c r="D926" s="77"/>
      <c r="E926" s="69" t="str">
        <f t="shared" ca="1" si="14"/>
        <v/>
      </c>
      <c r="F926" s="82"/>
      <c r="G926" s="80"/>
      <c r="H926" s="80"/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76"/>
      <c r="U926" s="80"/>
      <c r="V926" s="80"/>
      <c r="W926" s="80"/>
      <c r="X926" s="80"/>
      <c r="Y926" s="80"/>
      <c r="Z926" s="80"/>
      <c r="AA926" s="80"/>
      <c r="AB926" s="80"/>
      <c r="AC926" s="80"/>
      <c r="AD926" s="82"/>
      <c r="AE926" s="80"/>
      <c r="AF926" s="76"/>
      <c r="AG926" s="76"/>
      <c r="AH926" s="85"/>
      <c r="AI926" s="76"/>
      <c r="AJ926" s="76"/>
      <c r="AK926" s="82"/>
      <c r="AL926" s="82"/>
      <c r="AM926" s="80"/>
    </row>
    <row r="927" spans="1:39" ht="14.25" customHeight="1" x14ac:dyDescent="0.3">
      <c r="A927" s="76"/>
      <c r="B927" s="76"/>
      <c r="C927" s="76"/>
      <c r="D927" s="77"/>
      <c r="E927" s="69" t="str">
        <f t="shared" ca="1" si="14"/>
        <v/>
      </c>
      <c r="F927" s="82"/>
      <c r="G927" s="80"/>
      <c r="H927" s="80"/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76"/>
      <c r="U927" s="80"/>
      <c r="V927" s="80"/>
      <c r="W927" s="80"/>
      <c r="X927" s="80"/>
      <c r="Y927" s="80"/>
      <c r="Z927" s="80"/>
      <c r="AA927" s="80"/>
      <c r="AB927" s="80"/>
      <c r="AC927" s="80"/>
      <c r="AD927" s="82"/>
      <c r="AE927" s="80"/>
      <c r="AF927" s="76"/>
      <c r="AG927" s="76"/>
      <c r="AH927" s="85"/>
      <c r="AI927" s="76"/>
      <c r="AJ927" s="76"/>
      <c r="AK927" s="82"/>
      <c r="AL927" s="82"/>
      <c r="AM927" s="80"/>
    </row>
    <row r="928" spans="1:39" ht="14.25" customHeight="1" x14ac:dyDescent="0.3">
      <c r="A928" s="76"/>
      <c r="B928" s="76"/>
      <c r="C928" s="76"/>
      <c r="D928" s="77"/>
      <c r="E928" s="69" t="str">
        <f t="shared" ca="1" si="14"/>
        <v/>
      </c>
      <c r="F928" s="82"/>
      <c r="G928" s="80"/>
      <c r="H928" s="80"/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76"/>
      <c r="U928" s="80"/>
      <c r="V928" s="80"/>
      <c r="W928" s="80"/>
      <c r="X928" s="80"/>
      <c r="Y928" s="80"/>
      <c r="Z928" s="80"/>
      <c r="AA928" s="80"/>
      <c r="AB928" s="80"/>
      <c r="AC928" s="80"/>
      <c r="AD928" s="82"/>
      <c r="AE928" s="80"/>
      <c r="AF928" s="76"/>
      <c r="AG928" s="76"/>
      <c r="AH928" s="85"/>
      <c r="AI928" s="76"/>
      <c r="AJ928" s="76"/>
      <c r="AK928" s="82"/>
      <c r="AL928" s="82"/>
      <c r="AM928" s="80"/>
    </row>
    <row r="929" spans="1:39" ht="14.25" customHeight="1" x14ac:dyDescent="0.3">
      <c r="A929" s="76"/>
      <c r="B929" s="76"/>
      <c r="C929" s="76"/>
      <c r="D929" s="77"/>
      <c r="E929" s="69" t="str">
        <f t="shared" ca="1" si="14"/>
        <v/>
      </c>
      <c r="F929" s="82"/>
      <c r="G929" s="80"/>
      <c r="H929" s="80"/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76"/>
      <c r="U929" s="80"/>
      <c r="V929" s="80"/>
      <c r="W929" s="80"/>
      <c r="X929" s="80"/>
      <c r="Y929" s="80"/>
      <c r="Z929" s="80"/>
      <c r="AA929" s="80"/>
      <c r="AB929" s="80"/>
      <c r="AC929" s="80"/>
      <c r="AD929" s="82"/>
      <c r="AE929" s="80"/>
      <c r="AF929" s="76"/>
      <c r="AG929" s="76"/>
      <c r="AH929" s="85"/>
      <c r="AI929" s="76"/>
      <c r="AJ929" s="76"/>
      <c r="AK929" s="82"/>
      <c r="AL929" s="82"/>
      <c r="AM929" s="80"/>
    </row>
    <row r="930" spans="1:39" ht="14.25" customHeight="1" x14ac:dyDescent="0.3">
      <c r="A930" s="76"/>
      <c r="B930" s="76"/>
      <c r="C930" s="76"/>
      <c r="D930" s="77"/>
      <c r="E930" s="69" t="str">
        <f t="shared" ca="1" si="14"/>
        <v/>
      </c>
      <c r="F930" s="82"/>
      <c r="G930" s="80"/>
      <c r="H930" s="80"/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76"/>
      <c r="U930" s="80"/>
      <c r="V930" s="80"/>
      <c r="W930" s="80"/>
      <c r="X930" s="80"/>
      <c r="Y930" s="80"/>
      <c r="Z930" s="80"/>
      <c r="AA930" s="80"/>
      <c r="AB930" s="80"/>
      <c r="AC930" s="80"/>
      <c r="AD930" s="82"/>
      <c r="AE930" s="80"/>
      <c r="AF930" s="76"/>
      <c r="AG930" s="76"/>
      <c r="AH930" s="85"/>
      <c r="AI930" s="76"/>
      <c r="AJ930" s="76"/>
      <c r="AK930" s="82"/>
      <c r="AL930" s="82"/>
      <c r="AM930" s="80"/>
    </row>
    <row r="931" spans="1:39" ht="14.25" customHeight="1" x14ac:dyDescent="0.3">
      <c r="A931" s="76"/>
      <c r="B931" s="76"/>
      <c r="C931" s="76"/>
      <c r="D931" s="77"/>
      <c r="E931" s="69" t="str">
        <f t="shared" ca="1" si="14"/>
        <v/>
      </c>
      <c r="F931" s="82"/>
      <c r="G931" s="80"/>
      <c r="H931" s="80"/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76"/>
      <c r="U931" s="80"/>
      <c r="V931" s="80"/>
      <c r="W931" s="80"/>
      <c r="X931" s="80"/>
      <c r="Y931" s="80"/>
      <c r="Z931" s="80"/>
      <c r="AA931" s="80"/>
      <c r="AB931" s="80"/>
      <c r="AC931" s="80"/>
      <c r="AD931" s="82"/>
      <c r="AE931" s="80"/>
      <c r="AF931" s="76"/>
      <c r="AG931" s="76"/>
      <c r="AH931" s="85"/>
      <c r="AI931" s="76"/>
      <c r="AJ931" s="76"/>
      <c r="AK931" s="82"/>
      <c r="AL931" s="82"/>
      <c r="AM931" s="80"/>
    </row>
    <row r="932" spans="1:39" ht="14.25" customHeight="1" x14ac:dyDescent="0.3">
      <c r="A932" s="76"/>
      <c r="B932" s="76"/>
      <c r="C932" s="76"/>
      <c r="D932" s="77"/>
      <c r="E932" s="69" t="str">
        <f t="shared" ca="1" si="14"/>
        <v/>
      </c>
      <c r="F932" s="82"/>
      <c r="G932" s="80"/>
      <c r="H932" s="80"/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76"/>
      <c r="U932" s="80"/>
      <c r="V932" s="80"/>
      <c r="W932" s="80"/>
      <c r="X932" s="80"/>
      <c r="Y932" s="80"/>
      <c r="Z932" s="80"/>
      <c r="AA932" s="80"/>
      <c r="AB932" s="80"/>
      <c r="AC932" s="80"/>
      <c r="AD932" s="82"/>
      <c r="AE932" s="80"/>
      <c r="AF932" s="76"/>
      <c r="AG932" s="76"/>
      <c r="AH932" s="85"/>
      <c r="AI932" s="76"/>
      <c r="AJ932" s="76"/>
      <c r="AK932" s="82"/>
      <c r="AL932" s="82"/>
      <c r="AM932" s="80"/>
    </row>
    <row r="933" spans="1:39" ht="14.25" customHeight="1" x14ac:dyDescent="0.3">
      <c r="A933" s="76"/>
      <c r="B933" s="76"/>
      <c r="C933" s="76"/>
      <c r="D933" s="77"/>
      <c r="E933" s="69" t="str">
        <f t="shared" ca="1" si="14"/>
        <v/>
      </c>
      <c r="F933" s="82"/>
      <c r="G933" s="80"/>
      <c r="H933" s="80"/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76"/>
      <c r="U933" s="80"/>
      <c r="V933" s="80"/>
      <c r="W933" s="80"/>
      <c r="X933" s="80"/>
      <c r="Y933" s="80"/>
      <c r="Z933" s="80"/>
      <c r="AA933" s="80"/>
      <c r="AB933" s="80"/>
      <c r="AC933" s="80"/>
      <c r="AD933" s="82"/>
      <c r="AE933" s="80"/>
      <c r="AF933" s="76"/>
      <c r="AG933" s="76"/>
      <c r="AH933" s="85"/>
      <c r="AI933" s="76"/>
      <c r="AJ933" s="76"/>
      <c r="AK933" s="82"/>
      <c r="AL933" s="82"/>
      <c r="AM933" s="80"/>
    </row>
    <row r="934" spans="1:39" ht="14.25" customHeight="1" x14ac:dyDescent="0.3">
      <c r="A934" s="76"/>
      <c r="B934" s="76"/>
      <c r="C934" s="76"/>
      <c r="D934" s="77"/>
      <c r="E934" s="69" t="str">
        <f t="shared" ca="1" si="14"/>
        <v/>
      </c>
      <c r="F934" s="82"/>
      <c r="G934" s="80"/>
      <c r="H934" s="80"/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76"/>
      <c r="U934" s="80"/>
      <c r="V934" s="80"/>
      <c r="W934" s="80"/>
      <c r="X934" s="80"/>
      <c r="Y934" s="80"/>
      <c r="Z934" s="80"/>
      <c r="AA934" s="80"/>
      <c r="AB934" s="80"/>
      <c r="AC934" s="80"/>
      <c r="AD934" s="82"/>
      <c r="AE934" s="80"/>
      <c r="AF934" s="76"/>
      <c r="AG934" s="76"/>
      <c r="AH934" s="85"/>
      <c r="AI934" s="76"/>
      <c r="AJ934" s="76"/>
      <c r="AK934" s="82"/>
      <c r="AL934" s="82"/>
      <c r="AM934" s="80"/>
    </row>
    <row r="935" spans="1:39" ht="14.25" customHeight="1" x14ac:dyDescent="0.3">
      <c r="A935" s="76"/>
      <c r="B935" s="76"/>
      <c r="C935" s="76"/>
      <c r="D935" s="77"/>
      <c r="E935" s="69" t="str">
        <f t="shared" ca="1" si="14"/>
        <v/>
      </c>
      <c r="F935" s="82"/>
      <c r="G935" s="80"/>
      <c r="H935" s="80"/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76"/>
      <c r="U935" s="80"/>
      <c r="V935" s="80"/>
      <c r="W935" s="80"/>
      <c r="X935" s="80"/>
      <c r="Y935" s="80"/>
      <c r="Z935" s="80"/>
      <c r="AA935" s="80"/>
      <c r="AB935" s="80"/>
      <c r="AC935" s="80"/>
      <c r="AD935" s="82"/>
      <c r="AE935" s="80"/>
      <c r="AF935" s="76"/>
      <c r="AG935" s="76"/>
      <c r="AH935" s="85"/>
      <c r="AI935" s="76"/>
      <c r="AJ935" s="76"/>
      <c r="AK935" s="82"/>
      <c r="AL935" s="82"/>
      <c r="AM935" s="80"/>
    </row>
    <row r="936" spans="1:39" ht="14.25" customHeight="1" x14ac:dyDescent="0.3">
      <c r="A936" s="76"/>
      <c r="B936" s="76"/>
      <c r="C936" s="76"/>
      <c r="D936" s="77"/>
      <c r="E936" s="69" t="str">
        <f t="shared" ca="1" si="14"/>
        <v/>
      </c>
      <c r="F936" s="82"/>
      <c r="G936" s="80"/>
      <c r="H936" s="80"/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76"/>
      <c r="U936" s="80"/>
      <c r="V936" s="80"/>
      <c r="W936" s="80"/>
      <c r="X936" s="80"/>
      <c r="Y936" s="80"/>
      <c r="Z936" s="80"/>
      <c r="AA936" s="80"/>
      <c r="AB936" s="80"/>
      <c r="AC936" s="80"/>
      <c r="AD936" s="82"/>
      <c r="AE936" s="80"/>
      <c r="AF936" s="76"/>
      <c r="AG936" s="76"/>
      <c r="AH936" s="85"/>
      <c r="AI936" s="76"/>
      <c r="AJ936" s="76"/>
      <c r="AK936" s="82"/>
      <c r="AL936" s="82"/>
      <c r="AM936" s="80"/>
    </row>
    <row r="937" spans="1:39" ht="14.25" customHeight="1" x14ac:dyDescent="0.3">
      <c r="A937" s="76"/>
      <c r="B937" s="76"/>
      <c r="C937" s="76"/>
      <c r="D937" s="77"/>
      <c r="E937" s="69" t="str">
        <f t="shared" ca="1" si="14"/>
        <v/>
      </c>
      <c r="F937" s="82"/>
      <c r="G937" s="80"/>
      <c r="H937" s="80"/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76"/>
      <c r="U937" s="80"/>
      <c r="V937" s="80"/>
      <c r="W937" s="80"/>
      <c r="X937" s="80"/>
      <c r="Y937" s="80"/>
      <c r="Z937" s="80"/>
      <c r="AA937" s="80"/>
      <c r="AB937" s="80"/>
      <c r="AC937" s="80"/>
      <c r="AD937" s="82"/>
      <c r="AE937" s="80"/>
      <c r="AF937" s="76"/>
      <c r="AG937" s="76"/>
      <c r="AH937" s="85"/>
      <c r="AI937" s="76"/>
      <c r="AJ937" s="76"/>
      <c r="AK937" s="82"/>
      <c r="AL937" s="82"/>
      <c r="AM937" s="80"/>
    </row>
    <row r="938" spans="1:39" ht="14.25" customHeight="1" x14ac:dyDescent="0.3">
      <c r="A938" s="76"/>
      <c r="B938" s="76"/>
      <c r="C938" s="76"/>
      <c r="D938" s="77"/>
      <c r="E938" s="69" t="str">
        <f t="shared" ca="1" si="14"/>
        <v/>
      </c>
      <c r="F938" s="82"/>
      <c r="G938" s="80"/>
      <c r="H938" s="80"/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76"/>
      <c r="U938" s="80"/>
      <c r="V938" s="80"/>
      <c r="W938" s="80"/>
      <c r="X938" s="80"/>
      <c r="Y938" s="80"/>
      <c r="Z938" s="80"/>
      <c r="AA938" s="80"/>
      <c r="AB938" s="80"/>
      <c r="AC938" s="80"/>
      <c r="AD938" s="82"/>
      <c r="AE938" s="80"/>
      <c r="AF938" s="76"/>
      <c r="AG938" s="76"/>
      <c r="AH938" s="85"/>
      <c r="AI938" s="76"/>
      <c r="AJ938" s="76"/>
      <c r="AK938" s="82"/>
      <c r="AL938" s="82"/>
      <c r="AM938" s="80"/>
    </row>
    <row r="939" spans="1:39" ht="14.25" customHeight="1" x14ac:dyDescent="0.3">
      <c r="A939" s="76"/>
      <c r="B939" s="76"/>
      <c r="C939" s="76"/>
      <c r="D939" s="77"/>
      <c r="E939" s="69" t="str">
        <f t="shared" ca="1" si="14"/>
        <v/>
      </c>
      <c r="F939" s="82"/>
      <c r="G939" s="80"/>
      <c r="H939" s="80"/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76"/>
      <c r="U939" s="80"/>
      <c r="V939" s="80"/>
      <c r="W939" s="80"/>
      <c r="X939" s="80"/>
      <c r="Y939" s="80"/>
      <c r="Z939" s="80"/>
      <c r="AA939" s="80"/>
      <c r="AB939" s="80"/>
      <c r="AC939" s="80"/>
      <c r="AD939" s="82"/>
      <c r="AE939" s="80"/>
      <c r="AF939" s="76"/>
      <c r="AG939" s="76"/>
      <c r="AH939" s="85"/>
      <c r="AI939" s="76"/>
      <c r="AJ939" s="76"/>
      <c r="AK939" s="82"/>
      <c r="AL939" s="82"/>
      <c r="AM939" s="80"/>
    </row>
    <row r="940" spans="1:39" ht="14.25" customHeight="1" x14ac:dyDescent="0.3">
      <c r="A940" s="76"/>
      <c r="B940" s="76"/>
      <c r="C940" s="76"/>
      <c r="D940" s="77"/>
      <c r="E940" s="69" t="str">
        <f t="shared" ca="1" si="14"/>
        <v/>
      </c>
      <c r="F940" s="82"/>
      <c r="G940" s="80"/>
      <c r="H940" s="80"/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76"/>
      <c r="U940" s="80"/>
      <c r="V940" s="80"/>
      <c r="W940" s="80"/>
      <c r="X940" s="80"/>
      <c r="Y940" s="80"/>
      <c r="Z940" s="80"/>
      <c r="AA940" s="80"/>
      <c r="AB940" s="80"/>
      <c r="AC940" s="80"/>
      <c r="AD940" s="82"/>
      <c r="AE940" s="80"/>
      <c r="AF940" s="76"/>
      <c r="AG940" s="76"/>
      <c r="AH940" s="85"/>
      <c r="AI940" s="76"/>
      <c r="AJ940" s="76"/>
      <c r="AK940" s="82"/>
      <c r="AL940" s="82"/>
      <c r="AM940" s="80"/>
    </row>
    <row r="941" spans="1:39" ht="14.25" customHeight="1" x14ac:dyDescent="0.3">
      <c r="A941" s="76"/>
      <c r="B941" s="76"/>
      <c r="C941" s="76"/>
      <c r="D941" s="77"/>
      <c r="E941" s="69" t="str">
        <f t="shared" ca="1" si="14"/>
        <v/>
      </c>
      <c r="F941" s="82"/>
      <c r="G941" s="80"/>
      <c r="H941" s="80"/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76"/>
      <c r="U941" s="80"/>
      <c r="V941" s="80"/>
      <c r="W941" s="80"/>
      <c r="X941" s="80"/>
      <c r="Y941" s="80"/>
      <c r="Z941" s="80"/>
      <c r="AA941" s="80"/>
      <c r="AB941" s="80"/>
      <c r="AC941" s="80"/>
      <c r="AD941" s="82"/>
      <c r="AE941" s="80"/>
      <c r="AF941" s="76"/>
      <c r="AG941" s="76"/>
      <c r="AH941" s="85"/>
      <c r="AI941" s="76"/>
      <c r="AJ941" s="76"/>
      <c r="AK941" s="82"/>
      <c r="AL941" s="82"/>
      <c r="AM941" s="80"/>
    </row>
    <row r="942" spans="1:39" ht="14.25" customHeight="1" x14ac:dyDescent="0.3">
      <c r="A942" s="76"/>
      <c r="B942" s="76"/>
      <c r="C942" s="76"/>
      <c r="D942" s="77"/>
      <c r="E942" s="69" t="str">
        <f t="shared" ca="1" si="14"/>
        <v/>
      </c>
      <c r="F942" s="82"/>
      <c r="G942" s="80"/>
      <c r="H942" s="80"/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76"/>
      <c r="U942" s="80"/>
      <c r="V942" s="80"/>
      <c r="W942" s="80"/>
      <c r="X942" s="80"/>
      <c r="Y942" s="80"/>
      <c r="Z942" s="80"/>
      <c r="AA942" s="80"/>
      <c r="AB942" s="80"/>
      <c r="AC942" s="80"/>
      <c r="AD942" s="82"/>
      <c r="AE942" s="80"/>
      <c r="AF942" s="76"/>
      <c r="AG942" s="76"/>
      <c r="AH942" s="85"/>
      <c r="AI942" s="76"/>
      <c r="AJ942" s="76"/>
      <c r="AK942" s="82"/>
      <c r="AL942" s="82"/>
      <c r="AM942" s="80"/>
    </row>
    <row r="943" spans="1:39" ht="14.25" customHeight="1" x14ac:dyDescent="0.3">
      <c r="A943" s="76"/>
      <c r="B943" s="76"/>
      <c r="C943" s="76"/>
      <c r="D943" s="77"/>
      <c r="E943" s="69" t="str">
        <f t="shared" ca="1" si="14"/>
        <v/>
      </c>
      <c r="F943" s="82"/>
      <c r="G943" s="80"/>
      <c r="H943" s="80"/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76"/>
      <c r="U943" s="80"/>
      <c r="V943" s="80"/>
      <c r="W943" s="80"/>
      <c r="X943" s="80"/>
      <c r="Y943" s="80"/>
      <c r="Z943" s="80"/>
      <c r="AA943" s="80"/>
      <c r="AB943" s="80"/>
      <c r="AC943" s="80"/>
      <c r="AD943" s="82"/>
      <c r="AE943" s="80"/>
      <c r="AF943" s="76"/>
      <c r="AG943" s="76"/>
      <c r="AH943" s="85"/>
      <c r="AI943" s="76"/>
      <c r="AJ943" s="76"/>
      <c r="AK943" s="82"/>
      <c r="AL943" s="82"/>
      <c r="AM943" s="80"/>
    </row>
    <row r="944" spans="1:39" ht="14.25" customHeight="1" x14ac:dyDescent="0.3">
      <c r="A944" s="76"/>
      <c r="B944" s="76"/>
      <c r="C944" s="76"/>
      <c r="D944" s="77"/>
      <c r="E944" s="69" t="str">
        <f t="shared" ca="1" si="14"/>
        <v/>
      </c>
      <c r="F944" s="82"/>
      <c r="G944" s="80"/>
      <c r="H944" s="80"/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76"/>
      <c r="U944" s="80"/>
      <c r="V944" s="80"/>
      <c r="W944" s="80"/>
      <c r="X944" s="80"/>
      <c r="Y944" s="80"/>
      <c r="Z944" s="80"/>
      <c r="AA944" s="80"/>
      <c r="AB944" s="80"/>
      <c r="AC944" s="80"/>
      <c r="AD944" s="82"/>
      <c r="AE944" s="80"/>
      <c r="AF944" s="76"/>
      <c r="AG944" s="76"/>
      <c r="AH944" s="85"/>
      <c r="AI944" s="76"/>
      <c r="AJ944" s="76"/>
      <c r="AK944" s="82"/>
      <c r="AL944" s="82"/>
      <c r="AM944" s="80"/>
    </row>
    <row r="945" spans="1:39" ht="14.25" customHeight="1" x14ac:dyDescent="0.3">
      <c r="A945" s="76"/>
      <c r="B945" s="76"/>
      <c r="C945" s="76"/>
      <c r="D945" s="77"/>
      <c r="E945" s="69" t="str">
        <f t="shared" ca="1" si="14"/>
        <v/>
      </c>
      <c r="F945" s="82"/>
      <c r="G945" s="80"/>
      <c r="H945" s="80"/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76"/>
      <c r="U945" s="80"/>
      <c r="V945" s="80"/>
      <c r="W945" s="80"/>
      <c r="X945" s="80"/>
      <c r="Y945" s="80"/>
      <c r="Z945" s="80"/>
      <c r="AA945" s="80"/>
      <c r="AB945" s="80"/>
      <c r="AC945" s="80"/>
      <c r="AD945" s="82"/>
      <c r="AE945" s="80"/>
      <c r="AF945" s="76"/>
      <c r="AG945" s="76"/>
      <c r="AH945" s="85"/>
      <c r="AI945" s="76"/>
      <c r="AJ945" s="76"/>
      <c r="AK945" s="82"/>
      <c r="AL945" s="82"/>
      <c r="AM945" s="80"/>
    </row>
    <row r="946" spans="1:39" ht="14.25" customHeight="1" x14ac:dyDescent="0.3">
      <c r="A946" s="76"/>
      <c r="B946" s="76"/>
      <c r="C946" s="76"/>
      <c r="D946" s="77"/>
      <c r="E946" s="69" t="str">
        <f t="shared" ca="1" si="14"/>
        <v/>
      </c>
      <c r="F946" s="82"/>
      <c r="G946" s="80"/>
      <c r="H946" s="80"/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76"/>
      <c r="U946" s="80"/>
      <c r="V946" s="80"/>
      <c r="W946" s="80"/>
      <c r="X946" s="80"/>
      <c r="Y946" s="80"/>
      <c r="Z946" s="80"/>
      <c r="AA946" s="80"/>
      <c r="AB946" s="80"/>
      <c r="AC946" s="80"/>
      <c r="AD946" s="82"/>
      <c r="AE946" s="80"/>
      <c r="AF946" s="76"/>
      <c r="AG946" s="76"/>
      <c r="AH946" s="85"/>
      <c r="AI946" s="76"/>
      <c r="AJ946" s="76"/>
      <c r="AK946" s="82"/>
      <c r="AL946" s="82"/>
      <c r="AM946" s="80"/>
    </row>
    <row r="947" spans="1:39" ht="14.25" customHeight="1" x14ac:dyDescent="0.3">
      <c r="A947" s="76"/>
      <c r="B947" s="76"/>
      <c r="C947" s="76"/>
      <c r="D947" s="77"/>
      <c r="E947" s="69" t="str">
        <f t="shared" ca="1" si="14"/>
        <v/>
      </c>
      <c r="F947" s="82"/>
      <c r="G947" s="80"/>
      <c r="H947" s="80"/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76"/>
      <c r="U947" s="80"/>
      <c r="V947" s="80"/>
      <c r="W947" s="80"/>
      <c r="X947" s="80"/>
      <c r="Y947" s="80"/>
      <c r="Z947" s="80"/>
      <c r="AA947" s="80"/>
      <c r="AB947" s="80"/>
      <c r="AC947" s="80"/>
      <c r="AD947" s="82"/>
      <c r="AE947" s="80"/>
      <c r="AF947" s="76"/>
      <c r="AG947" s="76"/>
      <c r="AH947" s="85"/>
      <c r="AI947" s="76"/>
      <c r="AJ947" s="76"/>
      <c r="AK947" s="82"/>
      <c r="AL947" s="82"/>
      <c r="AM947" s="80"/>
    </row>
    <row r="948" spans="1:39" ht="14.25" customHeight="1" x14ac:dyDescent="0.3">
      <c r="A948" s="76"/>
      <c r="B948" s="76"/>
      <c r="C948" s="76"/>
      <c r="D948" s="77"/>
      <c r="E948" s="69" t="str">
        <f t="shared" ca="1" si="14"/>
        <v/>
      </c>
      <c r="F948" s="82"/>
      <c r="G948" s="80"/>
      <c r="H948" s="80"/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76"/>
      <c r="U948" s="80"/>
      <c r="V948" s="80"/>
      <c r="W948" s="80"/>
      <c r="X948" s="80"/>
      <c r="Y948" s="80"/>
      <c r="Z948" s="80"/>
      <c r="AA948" s="80"/>
      <c r="AB948" s="80"/>
      <c r="AC948" s="80"/>
      <c r="AD948" s="82"/>
      <c r="AE948" s="80"/>
      <c r="AF948" s="76"/>
      <c r="AG948" s="76"/>
      <c r="AH948" s="85"/>
      <c r="AI948" s="76"/>
      <c r="AJ948" s="76"/>
      <c r="AK948" s="82"/>
      <c r="AL948" s="82"/>
      <c r="AM948" s="80"/>
    </row>
    <row r="949" spans="1:39" ht="14.25" customHeight="1" x14ac:dyDescent="0.3">
      <c r="A949" s="76"/>
      <c r="B949" s="76"/>
      <c r="C949" s="76"/>
      <c r="D949" s="77"/>
      <c r="E949" s="69" t="str">
        <f t="shared" ca="1" si="14"/>
        <v/>
      </c>
      <c r="F949" s="82"/>
      <c r="G949" s="80"/>
      <c r="H949" s="80"/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76"/>
      <c r="U949" s="80"/>
      <c r="V949" s="80"/>
      <c r="W949" s="80"/>
      <c r="X949" s="80"/>
      <c r="Y949" s="80"/>
      <c r="Z949" s="80"/>
      <c r="AA949" s="80"/>
      <c r="AB949" s="80"/>
      <c r="AC949" s="80"/>
      <c r="AD949" s="82"/>
      <c r="AE949" s="80"/>
      <c r="AF949" s="76"/>
      <c r="AG949" s="76"/>
      <c r="AH949" s="85"/>
      <c r="AI949" s="76"/>
      <c r="AJ949" s="76"/>
      <c r="AK949" s="82"/>
      <c r="AL949" s="82"/>
      <c r="AM949" s="80"/>
    </row>
    <row r="950" spans="1:39" ht="14.25" customHeight="1" x14ac:dyDescent="0.3">
      <c r="A950" s="76"/>
      <c r="B950" s="76"/>
      <c r="C950" s="76"/>
      <c r="D950" s="77"/>
      <c r="E950" s="69" t="str">
        <f t="shared" ca="1" si="14"/>
        <v/>
      </c>
      <c r="F950" s="82"/>
      <c r="G950" s="80"/>
      <c r="H950" s="80"/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76"/>
      <c r="U950" s="80"/>
      <c r="V950" s="80"/>
      <c r="W950" s="80"/>
      <c r="X950" s="80"/>
      <c r="Y950" s="80"/>
      <c r="Z950" s="80"/>
      <c r="AA950" s="80"/>
      <c r="AB950" s="80"/>
      <c r="AC950" s="80"/>
      <c r="AD950" s="82"/>
      <c r="AE950" s="80"/>
      <c r="AF950" s="76"/>
      <c r="AG950" s="76"/>
      <c r="AH950" s="85"/>
      <c r="AI950" s="76"/>
      <c r="AJ950" s="76"/>
      <c r="AK950" s="82"/>
      <c r="AL950" s="82"/>
      <c r="AM950" s="80"/>
    </row>
    <row r="951" spans="1:39" ht="14.25" customHeight="1" x14ac:dyDescent="0.3">
      <c r="A951" s="76"/>
      <c r="B951" s="76"/>
      <c r="C951" s="76"/>
      <c r="D951" s="77"/>
      <c r="E951" s="69" t="str">
        <f t="shared" ca="1" si="14"/>
        <v/>
      </c>
      <c r="F951" s="82"/>
      <c r="G951" s="80"/>
      <c r="H951" s="80"/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76"/>
      <c r="U951" s="80"/>
      <c r="V951" s="80"/>
      <c r="W951" s="80"/>
      <c r="X951" s="80"/>
      <c r="Y951" s="80"/>
      <c r="Z951" s="80"/>
      <c r="AA951" s="80"/>
      <c r="AB951" s="80"/>
      <c r="AC951" s="80"/>
      <c r="AD951" s="82"/>
      <c r="AE951" s="80"/>
      <c r="AF951" s="76"/>
      <c r="AG951" s="76"/>
      <c r="AH951" s="85"/>
      <c r="AI951" s="76"/>
      <c r="AJ951" s="76"/>
      <c r="AK951" s="82"/>
      <c r="AL951" s="82"/>
      <c r="AM951" s="80"/>
    </row>
    <row r="952" spans="1:39" ht="14.25" customHeight="1" x14ac:dyDescent="0.3">
      <c r="A952" s="76"/>
      <c r="B952" s="76"/>
      <c r="C952" s="76"/>
      <c r="D952" s="77"/>
      <c r="E952" s="69" t="str">
        <f t="shared" ca="1" si="14"/>
        <v/>
      </c>
      <c r="F952" s="82"/>
      <c r="G952" s="80"/>
      <c r="H952" s="80"/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76"/>
      <c r="U952" s="80"/>
      <c r="V952" s="80"/>
      <c r="W952" s="80"/>
      <c r="X952" s="80"/>
      <c r="Y952" s="80"/>
      <c r="Z952" s="80"/>
      <c r="AA952" s="80"/>
      <c r="AB952" s="80"/>
      <c r="AC952" s="80"/>
      <c r="AD952" s="82"/>
      <c r="AE952" s="80"/>
      <c r="AF952" s="76"/>
      <c r="AG952" s="76"/>
      <c r="AH952" s="85"/>
      <c r="AI952" s="76"/>
      <c r="AJ952" s="76"/>
      <c r="AK952" s="82"/>
      <c r="AL952" s="82"/>
      <c r="AM952" s="80"/>
    </row>
    <row r="953" spans="1:39" ht="14.25" customHeight="1" x14ac:dyDescent="0.3">
      <c r="A953" s="76"/>
      <c r="B953" s="76"/>
      <c r="C953" s="76"/>
      <c r="D953" s="77"/>
      <c r="E953" s="69" t="str">
        <f t="shared" ca="1" si="14"/>
        <v/>
      </c>
      <c r="F953" s="82"/>
      <c r="G953" s="80"/>
      <c r="H953" s="80"/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76"/>
      <c r="U953" s="80"/>
      <c r="V953" s="80"/>
      <c r="W953" s="80"/>
      <c r="X953" s="80"/>
      <c r="Y953" s="80"/>
      <c r="Z953" s="80"/>
      <c r="AA953" s="80"/>
      <c r="AB953" s="80"/>
      <c r="AC953" s="80"/>
      <c r="AD953" s="82"/>
      <c r="AE953" s="80"/>
      <c r="AF953" s="76"/>
      <c r="AG953" s="76"/>
      <c r="AH953" s="85"/>
      <c r="AI953" s="76"/>
      <c r="AJ953" s="76"/>
      <c r="AK953" s="82"/>
      <c r="AL953" s="82"/>
      <c r="AM953" s="80"/>
    </row>
    <row r="954" spans="1:39" ht="14.25" customHeight="1" x14ac:dyDescent="0.3">
      <c r="A954" s="76"/>
      <c r="B954" s="76"/>
      <c r="C954" s="76"/>
      <c r="D954" s="77"/>
      <c r="E954" s="69" t="str">
        <f t="shared" ca="1" si="14"/>
        <v/>
      </c>
      <c r="F954" s="82"/>
      <c r="G954" s="80"/>
      <c r="H954" s="80"/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76"/>
      <c r="U954" s="80"/>
      <c r="V954" s="80"/>
      <c r="W954" s="80"/>
      <c r="X954" s="80"/>
      <c r="Y954" s="80"/>
      <c r="Z954" s="80"/>
      <c r="AA954" s="80"/>
      <c r="AB954" s="80"/>
      <c r="AC954" s="80"/>
      <c r="AD954" s="82"/>
      <c r="AE954" s="80"/>
      <c r="AF954" s="76"/>
      <c r="AG954" s="76"/>
      <c r="AH954" s="85"/>
      <c r="AI954" s="76"/>
      <c r="AJ954" s="76"/>
      <c r="AK954" s="82"/>
      <c r="AL954" s="82"/>
      <c r="AM954" s="80"/>
    </row>
    <row r="955" spans="1:39" ht="14.25" customHeight="1" x14ac:dyDescent="0.3">
      <c r="A955" s="76"/>
      <c r="B955" s="76"/>
      <c r="C955" s="76"/>
      <c r="D955" s="77"/>
      <c r="E955" s="69" t="str">
        <f t="shared" ca="1" si="14"/>
        <v/>
      </c>
      <c r="F955" s="82"/>
      <c r="G955" s="80"/>
      <c r="H955" s="80"/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76"/>
      <c r="U955" s="80"/>
      <c r="V955" s="80"/>
      <c r="W955" s="80"/>
      <c r="X955" s="80"/>
      <c r="Y955" s="80"/>
      <c r="Z955" s="80"/>
      <c r="AA955" s="80"/>
      <c r="AB955" s="80"/>
      <c r="AC955" s="80"/>
      <c r="AD955" s="82"/>
      <c r="AE955" s="80"/>
      <c r="AF955" s="76"/>
      <c r="AG955" s="76"/>
      <c r="AH955" s="85"/>
      <c r="AI955" s="76"/>
      <c r="AJ955" s="76"/>
      <c r="AK955" s="82"/>
      <c r="AL955" s="82"/>
      <c r="AM955" s="80"/>
    </row>
    <row r="956" spans="1:39" ht="14.25" customHeight="1" x14ac:dyDescent="0.3">
      <c r="A956" s="76"/>
      <c r="B956" s="76"/>
      <c r="C956" s="76"/>
      <c r="D956" s="77"/>
      <c r="E956" s="69" t="str">
        <f t="shared" ca="1" si="14"/>
        <v/>
      </c>
      <c r="F956" s="82"/>
      <c r="G956" s="80"/>
      <c r="H956" s="80"/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76"/>
      <c r="U956" s="80"/>
      <c r="V956" s="80"/>
      <c r="W956" s="80"/>
      <c r="X956" s="80"/>
      <c r="Y956" s="80"/>
      <c r="Z956" s="80"/>
      <c r="AA956" s="80"/>
      <c r="AB956" s="80"/>
      <c r="AC956" s="80"/>
      <c r="AD956" s="82"/>
      <c r="AE956" s="80"/>
      <c r="AF956" s="76"/>
      <c r="AG956" s="76"/>
      <c r="AH956" s="85"/>
      <c r="AI956" s="76"/>
      <c r="AJ956" s="76"/>
      <c r="AK956" s="82"/>
      <c r="AL956" s="82"/>
      <c r="AM956" s="80"/>
    </row>
    <row r="957" spans="1:39" ht="14.25" customHeight="1" x14ac:dyDescent="0.3">
      <c r="A957" s="76"/>
      <c r="B957" s="76"/>
      <c r="C957" s="76"/>
      <c r="D957" s="77"/>
      <c r="E957" s="69" t="str">
        <f t="shared" ca="1" si="14"/>
        <v/>
      </c>
      <c r="F957" s="82"/>
      <c r="G957" s="80"/>
      <c r="H957" s="80"/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76"/>
      <c r="U957" s="80"/>
      <c r="V957" s="80"/>
      <c r="W957" s="80"/>
      <c r="X957" s="80"/>
      <c r="Y957" s="80"/>
      <c r="Z957" s="80"/>
      <c r="AA957" s="80"/>
      <c r="AB957" s="80"/>
      <c r="AC957" s="80"/>
      <c r="AD957" s="82"/>
      <c r="AE957" s="80"/>
      <c r="AF957" s="76"/>
      <c r="AG957" s="76"/>
      <c r="AH957" s="85"/>
      <c r="AI957" s="76"/>
      <c r="AJ957" s="76"/>
      <c r="AK957" s="82"/>
      <c r="AL957" s="82"/>
      <c r="AM957" s="80"/>
    </row>
    <row r="958" spans="1:39" ht="14.25" customHeight="1" x14ac:dyDescent="0.3">
      <c r="A958" s="76"/>
      <c r="B958" s="76"/>
      <c r="C958" s="76"/>
      <c r="D958" s="77"/>
      <c r="E958" s="69" t="str">
        <f t="shared" ca="1" si="14"/>
        <v/>
      </c>
      <c r="F958" s="82"/>
      <c r="G958" s="80"/>
      <c r="H958" s="80"/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76"/>
      <c r="U958" s="80"/>
      <c r="V958" s="80"/>
      <c r="W958" s="80"/>
      <c r="X958" s="80"/>
      <c r="Y958" s="80"/>
      <c r="Z958" s="80"/>
      <c r="AA958" s="80"/>
      <c r="AB958" s="80"/>
      <c r="AC958" s="80"/>
      <c r="AD958" s="82"/>
      <c r="AE958" s="80"/>
      <c r="AF958" s="76"/>
      <c r="AG958" s="76"/>
      <c r="AH958" s="85"/>
      <c r="AI958" s="76"/>
      <c r="AJ958" s="76"/>
      <c r="AK958" s="82"/>
      <c r="AL958" s="82"/>
      <c r="AM958" s="80"/>
    </row>
    <row r="959" spans="1:39" ht="14.25" customHeight="1" x14ac:dyDescent="0.3">
      <c r="A959" s="76"/>
      <c r="B959" s="76"/>
      <c r="C959" s="76"/>
      <c r="D959" s="77"/>
      <c r="E959" s="69" t="str">
        <f t="shared" ca="1" si="14"/>
        <v/>
      </c>
      <c r="F959" s="82"/>
      <c r="G959" s="80"/>
      <c r="H959" s="80"/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76"/>
      <c r="U959" s="80"/>
      <c r="V959" s="80"/>
      <c r="W959" s="80"/>
      <c r="X959" s="80"/>
      <c r="Y959" s="80"/>
      <c r="Z959" s="80"/>
      <c r="AA959" s="80"/>
      <c r="AB959" s="80"/>
      <c r="AC959" s="80"/>
      <c r="AD959" s="82"/>
      <c r="AE959" s="80"/>
      <c r="AF959" s="76"/>
      <c r="AG959" s="76"/>
      <c r="AH959" s="85"/>
      <c r="AI959" s="76"/>
      <c r="AJ959" s="76"/>
      <c r="AK959" s="82"/>
      <c r="AL959" s="82"/>
      <c r="AM959" s="80"/>
    </row>
    <row r="960" spans="1:39" ht="14.25" customHeight="1" x14ac:dyDescent="0.3">
      <c r="A960" s="76"/>
      <c r="B960" s="76"/>
      <c r="C960" s="76"/>
      <c r="D960" s="77"/>
      <c r="E960" s="69" t="str">
        <f t="shared" ca="1" si="14"/>
        <v/>
      </c>
      <c r="F960" s="82"/>
      <c r="G960" s="80"/>
      <c r="H960" s="80"/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76"/>
      <c r="U960" s="80"/>
      <c r="V960" s="80"/>
      <c r="W960" s="80"/>
      <c r="X960" s="80"/>
      <c r="Y960" s="80"/>
      <c r="Z960" s="80"/>
      <c r="AA960" s="80"/>
      <c r="AB960" s="80"/>
      <c r="AC960" s="80"/>
      <c r="AD960" s="82"/>
      <c r="AE960" s="80"/>
      <c r="AF960" s="76"/>
      <c r="AG960" s="76"/>
      <c r="AH960" s="85"/>
      <c r="AI960" s="76"/>
      <c r="AJ960" s="76"/>
      <c r="AK960" s="82"/>
      <c r="AL960" s="82"/>
      <c r="AM960" s="80"/>
    </row>
    <row r="961" spans="1:39" ht="14.25" customHeight="1" x14ac:dyDescent="0.3">
      <c r="A961" s="76"/>
      <c r="B961" s="76"/>
      <c r="C961" s="76"/>
      <c r="D961" s="77"/>
      <c r="E961" s="69" t="str">
        <f t="shared" ca="1" si="14"/>
        <v/>
      </c>
      <c r="F961" s="82"/>
      <c r="G961" s="80"/>
      <c r="H961" s="80"/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76"/>
      <c r="U961" s="80"/>
      <c r="V961" s="80"/>
      <c r="W961" s="80"/>
      <c r="X961" s="80"/>
      <c r="Y961" s="80"/>
      <c r="Z961" s="80"/>
      <c r="AA961" s="80"/>
      <c r="AB961" s="80"/>
      <c r="AC961" s="80"/>
      <c r="AD961" s="82"/>
      <c r="AE961" s="80"/>
      <c r="AF961" s="76"/>
      <c r="AG961" s="76"/>
      <c r="AH961" s="85"/>
      <c r="AI961" s="76"/>
      <c r="AJ961" s="76"/>
      <c r="AK961" s="82"/>
      <c r="AL961" s="82"/>
      <c r="AM961" s="80"/>
    </row>
    <row r="962" spans="1:39" ht="14.25" customHeight="1" x14ac:dyDescent="0.3">
      <c r="A962" s="76"/>
      <c r="B962" s="76"/>
      <c r="C962" s="76"/>
      <c r="D962" s="77"/>
      <c r="E962" s="69" t="str">
        <f t="shared" ca="1" si="14"/>
        <v/>
      </c>
      <c r="F962" s="82"/>
      <c r="G962" s="80"/>
      <c r="H962" s="80"/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76"/>
      <c r="U962" s="80"/>
      <c r="V962" s="80"/>
      <c r="W962" s="80"/>
      <c r="X962" s="80"/>
      <c r="Y962" s="80"/>
      <c r="Z962" s="80"/>
      <c r="AA962" s="80"/>
      <c r="AB962" s="80"/>
      <c r="AC962" s="80"/>
      <c r="AD962" s="82"/>
      <c r="AE962" s="80"/>
      <c r="AF962" s="76"/>
      <c r="AG962" s="76"/>
      <c r="AH962" s="85"/>
      <c r="AI962" s="76"/>
      <c r="AJ962" s="76"/>
      <c r="AK962" s="82"/>
      <c r="AL962" s="82"/>
      <c r="AM962" s="80"/>
    </row>
    <row r="963" spans="1:39" ht="14.25" customHeight="1" x14ac:dyDescent="0.3">
      <c r="A963" s="76"/>
      <c r="B963" s="76"/>
      <c r="C963" s="76"/>
      <c r="D963" s="77"/>
      <c r="E963" s="69" t="str">
        <f t="shared" ca="1" si="14"/>
        <v/>
      </c>
      <c r="F963" s="82"/>
      <c r="G963" s="80"/>
      <c r="H963" s="80"/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76"/>
      <c r="U963" s="80"/>
      <c r="V963" s="80"/>
      <c r="W963" s="80"/>
      <c r="X963" s="80"/>
      <c r="Y963" s="80"/>
      <c r="Z963" s="80"/>
      <c r="AA963" s="80"/>
      <c r="AB963" s="80"/>
      <c r="AC963" s="80"/>
      <c r="AD963" s="82"/>
      <c r="AE963" s="80"/>
      <c r="AF963" s="76"/>
      <c r="AG963" s="76"/>
      <c r="AH963" s="85"/>
      <c r="AI963" s="76"/>
      <c r="AJ963" s="76"/>
      <c r="AK963" s="82"/>
      <c r="AL963" s="82"/>
      <c r="AM963" s="80"/>
    </row>
    <row r="964" spans="1:39" ht="14.25" customHeight="1" x14ac:dyDescent="0.3">
      <c r="A964" s="76"/>
      <c r="B964" s="76"/>
      <c r="C964" s="76"/>
      <c r="D964" s="77"/>
      <c r="E964" s="69" t="str">
        <f t="shared" ca="1" si="14"/>
        <v/>
      </c>
      <c r="F964" s="82"/>
      <c r="G964" s="80"/>
      <c r="H964" s="80"/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76"/>
      <c r="U964" s="80"/>
      <c r="V964" s="80"/>
      <c r="W964" s="80"/>
      <c r="X964" s="80"/>
      <c r="Y964" s="80"/>
      <c r="Z964" s="80"/>
      <c r="AA964" s="80"/>
      <c r="AB964" s="80"/>
      <c r="AC964" s="80"/>
      <c r="AD964" s="82"/>
      <c r="AE964" s="80"/>
      <c r="AF964" s="76"/>
      <c r="AG964" s="76"/>
      <c r="AH964" s="85"/>
      <c r="AI964" s="76"/>
      <c r="AJ964" s="76"/>
      <c r="AK964" s="82"/>
      <c r="AL964" s="82"/>
      <c r="AM964" s="80"/>
    </row>
    <row r="965" spans="1:39" ht="14.25" customHeight="1" x14ac:dyDescent="0.3">
      <c r="A965" s="76"/>
      <c r="B965" s="76"/>
      <c r="C965" s="76"/>
      <c r="D965" s="77"/>
      <c r="E965" s="69" t="str">
        <f t="shared" ca="1" si="14"/>
        <v/>
      </c>
      <c r="F965" s="82"/>
      <c r="G965" s="80"/>
      <c r="H965" s="80"/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76"/>
      <c r="U965" s="80"/>
      <c r="V965" s="80"/>
      <c r="W965" s="80"/>
      <c r="X965" s="80"/>
      <c r="Y965" s="80"/>
      <c r="Z965" s="80"/>
      <c r="AA965" s="80"/>
      <c r="AB965" s="80"/>
      <c r="AC965" s="80"/>
      <c r="AD965" s="82"/>
      <c r="AE965" s="80"/>
      <c r="AF965" s="76"/>
      <c r="AG965" s="76"/>
      <c r="AH965" s="85"/>
      <c r="AI965" s="76"/>
      <c r="AJ965" s="76"/>
      <c r="AK965" s="82"/>
      <c r="AL965" s="82"/>
      <c r="AM965" s="80"/>
    </row>
    <row r="966" spans="1:39" ht="14.25" customHeight="1" x14ac:dyDescent="0.3">
      <c r="A966" s="76"/>
      <c r="B966" s="76"/>
      <c r="C966" s="76"/>
      <c r="D966" s="77"/>
      <c r="E966" s="69" t="str">
        <f t="shared" ca="1" si="14"/>
        <v/>
      </c>
      <c r="F966" s="82"/>
      <c r="G966" s="80"/>
      <c r="H966" s="80"/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76"/>
      <c r="U966" s="80"/>
      <c r="V966" s="80"/>
      <c r="W966" s="80"/>
      <c r="X966" s="80"/>
      <c r="Y966" s="80"/>
      <c r="Z966" s="80"/>
      <c r="AA966" s="80"/>
      <c r="AB966" s="80"/>
      <c r="AC966" s="80"/>
      <c r="AD966" s="82"/>
      <c r="AE966" s="80"/>
      <c r="AF966" s="76"/>
      <c r="AG966" s="76"/>
      <c r="AH966" s="85"/>
      <c r="AI966" s="76"/>
      <c r="AJ966" s="76"/>
      <c r="AK966" s="82"/>
      <c r="AL966" s="82"/>
      <c r="AM966" s="80"/>
    </row>
    <row r="967" spans="1:39" ht="14.25" customHeight="1" x14ac:dyDescent="0.3">
      <c r="A967" s="76"/>
      <c r="B967" s="76"/>
      <c r="C967" s="76"/>
      <c r="D967" s="77"/>
      <c r="E967" s="69" t="str">
        <f t="shared" ca="1" si="14"/>
        <v/>
      </c>
      <c r="F967" s="82"/>
      <c r="G967" s="80"/>
      <c r="H967" s="80"/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76"/>
      <c r="U967" s="80"/>
      <c r="V967" s="80"/>
      <c r="W967" s="80"/>
      <c r="X967" s="80"/>
      <c r="Y967" s="80"/>
      <c r="Z967" s="80"/>
      <c r="AA967" s="80"/>
      <c r="AB967" s="80"/>
      <c r="AC967" s="80"/>
      <c r="AD967" s="82"/>
      <c r="AE967" s="80"/>
      <c r="AF967" s="76"/>
      <c r="AG967" s="76"/>
      <c r="AH967" s="85"/>
      <c r="AI967" s="76"/>
      <c r="AJ967" s="76"/>
      <c r="AK967" s="82"/>
      <c r="AL967" s="82"/>
      <c r="AM967" s="80"/>
    </row>
    <row r="968" spans="1:39" ht="14.25" customHeight="1" x14ac:dyDescent="0.3">
      <c r="A968" s="76"/>
      <c r="B968" s="76"/>
      <c r="C968" s="76"/>
      <c r="D968" s="77"/>
      <c r="E968" s="69" t="str">
        <f t="shared" ca="1" si="14"/>
        <v/>
      </c>
      <c r="F968" s="82"/>
      <c r="G968" s="80"/>
      <c r="H968" s="80"/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76"/>
      <c r="U968" s="80"/>
      <c r="V968" s="80"/>
      <c r="W968" s="80"/>
      <c r="X968" s="80"/>
      <c r="Y968" s="80"/>
      <c r="Z968" s="80"/>
      <c r="AA968" s="80"/>
      <c r="AB968" s="80"/>
      <c r="AC968" s="80"/>
      <c r="AD968" s="82"/>
      <c r="AE968" s="80"/>
      <c r="AF968" s="76"/>
      <c r="AG968" s="76"/>
      <c r="AH968" s="85"/>
      <c r="AI968" s="76"/>
      <c r="AJ968" s="76"/>
      <c r="AK968" s="82"/>
      <c r="AL968" s="82"/>
      <c r="AM968" s="80"/>
    </row>
    <row r="969" spans="1:39" ht="14.25" customHeight="1" x14ac:dyDescent="0.3">
      <c r="A969" s="76"/>
      <c r="B969" s="76"/>
      <c r="C969" s="76"/>
      <c r="D969" s="77"/>
      <c r="E969" s="69" t="str">
        <f t="shared" ref="E969:E1032" ca="1" si="15">IF(D969="","",(INT((TODAY()-D969)/365.25)))</f>
        <v/>
      </c>
      <c r="F969" s="82"/>
      <c r="G969" s="80"/>
      <c r="H969" s="80"/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76"/>
      <c r="U969" s="80"/>
      <c r="V969" s="80"/>
      <c r="W969" s="80"/>
      <c r="X969" s="80"/>
      <c r="Y969" s="80"/>
      <c r="Z969" s="80"/>
      <c r="AA969" s="80"/>
      <c r="AB969" s="80"/>
      <c r="AC969" s="80"/>
      <c r="AD969" s="82"/>
      <c r="AE969" s="80"/>
      <c r="AF969" s="76"/>
      <c r="AG969" s="76"/>
      <c r="AH969" s="85"/>
      <c r="AI969" s="76"/>
      <c r="AJ969" s="76"/>
      <c r="AK969" s="82"/>
      <c r="AL969" s="82"/>
      <c r="AM969" s="80"/>
    </row>
    <row r="970" spans="1:39" ht="14.25" customHeight="1" x14ac:dyDescent="0.3">
      <c r="A970" s="76"/>
      <c r="B970" s="76"/>
      <c r="C970" s="76"/>
      <c r="D970" s="77"/>
      <c r="E970" s="69" t="str">
        <f t="shared" ca="1" si="15"/>
        <v/>
      </c>
      <c r="F970" s="82"/>
      <c r="G970" s="80"/>
      <c r="H970" s="80"/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76"/>
      <c r="U970" s="80"/>
      <c r="V970" s="80"/>
      <c r="W970" s="80"/>
      <c r="X970" s="80"/>
      <c r="Y970" s="80"/>
      <c r="Z970" s="80"/>
      <c r="AA970" s="80"/>
      <c r="AB970" s="80"/>
      <c r="AC970" s="80"/>
      <c r="AD970" s="82"/>
      <c r="AE970" s="80"/>
      <c r="AF970" s="76"/>
      <c r="AG970" s="76"/>
      <c r="AH970" s="85"/>
      <c r="AI970" s="76"/>
      <c r="AJ970" s="76"/>
      <c r="AK970" s="82"/>
      <c r="AL970" s="82"/>
      <c r="AM970" s="80"/>
    </row>
    <row r="971" spans="1:39" ht="14.25" customHeight="1" x14ac:dyDescent="0.3">
      <c r="A971" s="76"/>
      <c r="B971" s="76"/>
      <c r="C971" s="76"/>
      <c r="D971" s="77"/>
      <c r="E971" s="69" t="str">
        <f t="shared" ca="1" si="15"/>
        <v/>
      </c>
      <c r="F971" s="82"/>
      <c r="G971" s="80"/>
      <c r="H971" s="80"/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76"/>
      <c r="U971" s="80"/>
      <c r="V971" s="80"/>
      <c r="W971" s="80"/>
      <c r="X971" s="80"/>
      <c r="Y971" s="80"/>
      <c r="Z971" s="80"/>
      <c r="AA971" s="80"/>
      <c r="AB971" s="80"/>
      <c r="AC971" s="80"/>
      <c r="AD971" s="82"/>
      <c r="AE971" s="80"/>
      <c r="AF971" s="76"/>
      <c r="AG971" s="76"/>
      <c r="AH971" s="85"/>
      <c r="AI971" s="76"/>
      <c r="AJ971" s="76"/>
      <c r="AK971" s="82"/>
      <c r="AL971" s="82"/>
      <c r="AM971" s="80"/>
    </row>
    <row r="972" spans="1:39" ht="14.25" customHeight="1" x14ac:dyDescent="0.3">
      <c r="A972" s="76"/>
      <c r="B972" s="76"/>
      <c r="C972" s="76"/>
      <c r="D972" s="77"/>
      <c r="E972" s="69" t="str">
        <f t="shared" ca="1" si="15"/>
        <v/>
      </c>
      <c r="F972" s="82"/>
      <c r="G972" s="80"/>
      <c r="H972" s="80"/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76"/>
      <c r="U972" s="80"/>
      <c r="V972" s="80"/>
      <c r="W972" s="80"/>
      <c r="X972" s="80"/>
      <c r="Y972" s="80"/>
      <c r="Z972" s="80"/>
      <c r="AA972" s="80"/>
      <c r="AB972" s="80"/>
      <c r="AC972" s="80"/>
      <c r="AD972" s="82"/>
      <c r="AE972" s="80"/>
      <c r="AF972" s="76"/>
      <c r="AG972" s="76"/>
      <c r="AH972" s="85"/>
      <c r="AI972" s="76"/>
      <c r="AJ972" s="76"/>
      <c r="AK972" s="82"/>
      <c r="AL972" s="82"/>
      <c r="AM972" s="80"/>
    </row>
    <row r="973" spans="1:39" ht="14.25" customHeight="1" x14ac:dyDescent="0.3">
      <c r="A973" s="76"/>
      <c r="B973" s="76"/>
      <c r="C973" s="76"/>
      <c r="D973" s="77"/>
      <c r="E973" s="69" t="str">
        <f t="shared" ca="1" si="15"/>
        <v/>
      </c>
      <c r="F973" s="82"/>
      <c r="G973" s="80"/>
      <c r="H973" s="80"/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76"/>
      <c r="U973" s="80"/>
      <c r="V973" s="80"/>
      <c r="W973" s="80"/>
      <c r="X973" s="80"/>
      <c r="Y973" s="80"/>
      <c r="Z973" s="80"/>
      <c r="AA973" s="80"/>
      <c r="AB973" s="80"/>
      <c r="AC973" s="80"/>
      <c r="AD973" s="82"/>
      <c r="AE973" s="80"/>
      <c r="AF973" s="76"/>
      <c r="AG973" s="76"/>
      <c r="AH973" s="85"/>
      <c r="AI973" s="76"/>
      <c r="AJ973" s="76"/>
      <c r="AK973" s="82"/>
      <c r="AL973" s="82"/>
      <c r="AM973" s="80"/>
    </row>
    <row r="974" spans="1:39" ht="14.25" customHeight="1" x14ac:dyDescent="0.3">
      <c r="A974" s="76"/>
      <c r="B974" s="76"/>
      <c r="C974" s="76"/>
      <c r="D974" s="77"/>
      <c r="E974" s="69" t="str">
        <f t="shared" ca="1" si="15"/>
        <v/>
      </c>
      <c r="F974" s="82"/>
      <c r="G974" s="80"/>
      <c r="H974" s="80"/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76"/>
      <c r="U974" s="80"/>
      <c r="V974" s="80"/>
      <c r="W974" s="80"/>
      <c r="X974" s="80"/>
      <c r="Y974" s="80"/>
      <c r="Z974" s="80"/>
      <c r="AA974" s="80"/>
      <c r="AB974" s="80"/>
      <c r="AC974" s="80"/>
      <c r="AD974" s="82"/>
      <c r="AE974" s="80"/>
      <c r="AF974" s="76"/>
      <c r="AG974" s="76"/>
      <c r="AH974" s="85"/>
      <c r="AI974" s="76"/>
      <c r="AJ974" s="76"/>
      <c r="AK974" s="82"/>
      <c r="AL974" s="82"/>
      <c r="AM974" s="80"/>
    </row>
    <row r="975" spans="1:39" ht="14.25" customHeight="1" x14ac:dyDescent="0.3">
      <c r="A975" s="76"/>
      <c r="B975" s="76"/>
      <c r="C975" s="76"/>
      <c r="D975" s="77"/>
      <c r="E975" s="69" t="str">
        <f t="shared" ca="1" si="15"/>
        <v/>
      </c>
      <c r="F975" s="82"/>
      <c r="G975" s="80"/>
      <c r="H975" s="80"/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76"/>
      <c r="U975" s="80"/>
      <c r="V975" s="80"/>
      <c r="W975" s="80"/>
      <c r="X975" s="80"/>
      <c r="Y975" s="80"/>
      <c r="Z975" s="80"/>
      <c r="AA975" s="80"/>
      <c r="AB975" s="80"/>
      <c r="AC975" s="80"/>
      <c r="AD975" s="82"/>
      <c r="AE975" s="80"/>
      <c r="AF975" s="76"/>
      <c r="AG975" s="76"/>
      <c r="AH975" s="85"/>
      <c r="AI975" s="76"/>
      <c r="AJ975" s="76"/>
      <c r="AK975" s="82"/>
      <c r="AL975" s="82"/>
      <c r="AM975" s="80"/>
    </row>
    <row r="976" spans="1:39" ht="14.25" customHeight="1" x14ac:dyDescent="0.3">
      <c r="A976" s="76"/>
      <c r="B976" s="76"/>
      <c r="C976" s="76"/>
      <c r="D976" s="77"/>
      <c r="E976" s="69" t="str">
        <f t="shared" ca="1" si="15"/>
        <v/>
      </c>
      <c r="F976" s="82"/>
      <c r="G976" s="80"/>
      <c r="H976" s="80"/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76"/>
      <c r="U976" s="80"/>
      <c r="V976" s="80"/>
      <c r="W976" s="80"/>
      <c r="X976" s="80"/>
      <c r="Y976" s="80"/>
      <c r="Z976" s="80"/>
      <c r="AA976" s="80"/>
      <c r="AB976" s="80"/>
      <c r="AC976" s="80"/>
      <c r="AD976" s="82"/>
      <c r="AE976" s="80"/>
      <c r="AF976" s="76"/>
      <c r="AG976" s="76"/>
      <c r="AH976" s="85"/>
      <c r="AI976" s="76"/>
      <c r="AJ976" s="76"/>
      <c r="AK976" s="82"/>
      <c r="AL976" s="82"/>
      <c r="AM976" s="80"/>
    </row>
    <row r="977" spans="1:39" ht="14.25" customHeight="1" x14ac:dyDescent="0.3">
      <c r="A977" s="76"/>
      <c r="B977" s="76"/>
      <c r="C977" s="76"/>
      <c r="D977" s="77"/>
      <c r="E977" s="69" t="str">
        <f t="shared" ca="1" si="15"/>
        <v/>
      </c>
      <c r="F977" s="82"/>
      <c r="G977" s="80"/>
      <c r="H977" s="80"/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76"/>
      <c r="U977" s="80"/>
      <c r="V977" s="80"/>
      <c r="W977" s="80"/>
      <c r="X977" s="80"/>
      <c r="Y977" s="80"/>
      <c r="Z977" s="80"/>
      <c r="AA977" s="80"/>
      <c r="AB977" s="80"/>
      <c r="AC977" s="80"/>
      <c r="AD977" s="82"/>
      <c r="AE977" s="80"/>
      <c r="AF977" s="76"/>
      <c r="AG977" s="76"/>
      <c r="AH977" s="85"/>
      <c r="AI977" s="76"/>
      <c r="AJ977" s="76"/>
      <c r="AK977" s="82"/>
      <c r="AL977" s="82"/>
      <c r="AM977" s="80"/>
    </row>
    <row r="978" spans="1:39" ht="14.25" customHeight="1" x14ac:dyDescent="0.3">
      <c r="A978" s="76"/>
      <c r="B978" s="76"/>
      <c r="C978" s="76"/>
      <c r="D978" s="77"/>
      <c r="E978" s="69" t="str">
        <f t="shared" ca="1" si="15"/>
        <v/>
      </c>
      <c r="F978" s="82"/>
      <c r="G978" s="80"/>
      <c r="H978" s="80"/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76"/>
      <c r="U978" s="80"/>
      <c r="V978" s="80"/>
      <c r="W978" s="80"/>
      <c r="X978" s="80"/>
      <c r="Y978" s="80"/>
      <c r="Z978" s="80"/>
      <c r="AA978" s="80"/>
      <c r="AB978" s="80"/>
      <c r="AC978" s="80"/>
      <c r="AD978" s="82"/>
      <c r="AE978" s="80"/>
      <c r="AF978" s="76"/>
      <c r="AG978" s="76"/>
      <c r="AH978" s="85"/>
      <c r="AI978" s="76"/>
      <c r="AJ978" s="76"/>
      <c r="AK978" s="82"/>
      <c r="AL978" s="82"/>
      <c r="AM978" s="80"/>
    </row>
    <row r="979" spans="1:39" ht="14.25" customHeight="1" x14ac:dyDescent="0.3">
      <c r="A979" s="76"/>
      <c r="B979" s="76"/>
      <c r="C979" s="76"/>
      <c r="D979" s="77"/>
      <c r="E979" s="69" t="str">
        <f t="shared" ca="1" si="15"/>
        <v/>
      </c>
      <c r="F979" s="82"/>
      <c r="G979" s="80"/>
      <c r="H979" s="80"/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76"/>
      <c r="U979" s="80"/>
      <c r="V979" s="80"/>
      <c r="W979" s="80"/>
      <c r="X979" s="80"/>
      <c r="Y979" s="80"/>
      <c r="Z979" s="80"/>
      <c r="AA979" s="80"/>
      <c r="AB979" s="80"/>
      <c r="AC979" s="80"/>
      <c r="AD979" s="82"/>
      <c r="AE979" s="80"/>
      <c r="AF979" s="76"/>
      <c r="AG979" s="76"/>
      <c r="AH979" s="85"/>
      <c r="AI979" s="76"/>
      <c r="AJ979" s="76"/>
      <c r="AK979" s="82"/>
      <c r="AL979" s="82"/>
      <c r="AM979" s="80"/>
    </row>
    <row r="980" spans="1:39" ht="14.25" customHeight="1" x14ac:dyDescent="0.3">
      <c r="A980" s="76"/>
      <c r="B980" s="76"/>
      <c r="C980" s="76"/>
      <c r="D980" s="77"/>
      <c r="E980" s="69" t="str">
        <f t="shared" ca="1" si="15"/>
        <v/>
      </c>
      <c r="F980" s="82"/>
      <c r="G980" s="80"/>
      <c r="H980" s="80"/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76"/>
      <c r="U980" s="80"/>
      <c r="V980" s="80"/>
      <c r="W980" s="80"/>
      <c r="X980" s="80"/>
      <c r="Y980" s="80"/>
      <c r="Z980" s="80"/>
      <c r="AA980" s="80"/>
      <c r="AB980" s="80"/>
      <c r="AC980" s="80"/>
      <c r="AD980" s="82"/>
      <c r="AE980" s="80"/>
      <c r="AF980" s="76"/>
      <c r="AG980" s="76"/>
      <c r="AH980" s="85"/>
      <c r="AI980" s="76"/>
      <c r="AJ980" s="76"/>
      <c r="AK980" s="82"/>
      <c r="AL980" s="82"/>
      <c r="AM980" s="80"/>
    </row>
    <row r="981" spans="1:39" ht="14.25" customHeight="1" x14ac:dyDescent="0.3">
      <c r="A981" s="76"/>
      <c r="B981" s="76"/>
      <c r="C981" s="76"/>
      <c r="D981" s="77"/>
      <c r="E981" s="69" t="str">
        <f t="shared" ca="1" si="15"/>
        <v/>
      </c>
      <c r="F981" s="82"/>
      <c r="G981" s="80"/>
      <c r="H981" s="80"/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76"/>
      <c r="U981" s="80"/>
      <c r="V981" s="80"/>
      <c r="W981" s="80"/>
      <c r="X981" s="80"/>
      <c r="Y981" s="80"/>
      <c r="Z981" s="80"/>
      <c r="AA981" s="80"/>
      <c r="AB981" s="80"/>
      <c r="AC981" s="80"/>
      <c r="AD981" s="82"/>
      <c r="AE981" s="80"/>
      <c r="AF981" s="76"/>
      <c r="AG981" s="76"/>
      <c r="AH981" s="85"/>
      <c r="AI981" s="76"/>
      <c r="AJ981" s="76"/>
      <c r="AK981" s="82"/>
      <c r="AL981" s="82"/>
      <c r="AM981" s="80"/>
    </row>
    <row r="982" spans="1:39" ht="14.25" customHeight="1" x14ac:dyDescent="0.3">
      <c r="A982" s="76"/>
      <c r="B982" s="76"/>
      <c r="C982" s="76"/>
      <c r="D982" s="77"/>
      <c r="E982" s="69" t="str">
        <f t="shared" ca="1" si="15"/>
        <v/>
      </c>
      <c r="F982" s="82"/>
      <c r="G982" s="80"/>
      <c r="H982" s="80"/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76"/>
      <c r="U982" s="80"/>
      <c r="V982" s="80"/>
      <c r="W982" s="80"/>
      <c r="X982" s="80"/>
      <c r="Y982" s="80"/>
      <c r="Z982" s="80"/>
      <c r="AA982" s="80"/>
      <c r="AB982" s="80"/>
      <c r="AC982" s="80"/>
      <c r="AD982" s="82"/>
      <c r="AE982" s="80"/>
      <c r="AF982" s="76"/>
      <c r="AG982" s="76"/>
      <c r="AH982" s="85"/>
      <c r="AI982" s="76"/>
      <c r="AJ982" s="76"/>
      <c r="AK982" s="82"/>
      <c r="AL982" s="82"/>
      <c r="AM982" s="80"/>
    </row>
    <row r="983" spans="1:39" ht="14.25" customHeight="1" x14ac:dyDescent="0.3">
      <c r="A983" s="76"/>
      <c r="B983" s="76"/>
      <c r="C983" s="76"/>
      <c r="D983" s="77"/>
      <c r="E983" s="69" t="str">
        <f t="shared" ca="1" si="15"/>
        <v/>
      </c>
      <c r="F983" s="82"/>
      <c r="G983" s="80"/>
      <c r="H983" s="80"/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76"/>
      <c r="U983" s="80"/>
      <c r="V983" s="80"/>
      <c r="W983" s="80"/>
      <c r="X983" s="80"/>
      <c r="Y983" s="80"/>
      <c r="Z983" s="80"/>
      <c r="AA983" s="80"/>
      <c r="AB983" s="80"/>
      <c r="AC983" s="80"/>
      <c r="AD983" s="82"/>
      <c r="AE983" s="80"/>
      <c r="AF983" s="76"/>
      <c r="AG983" s="76"/>
      <c r="AH983" s="85"/>
      <c r="AI983" s="76"/>
      <c r="AJ983" s="76"/>
      <c r="AK983" s="82"/>
      <c r="AL983" s="82"/>
      <c r="AM983" s="80"/>
    </row>
    <row r="984" spans="1:39" ht="14.25" customHeight="1" x14ac:dyDescent="0.3">
      <c r="A984" s="76"/>
      <c r="B984" s="76"/>
      <c r="C984" s="76"/>
      <c r="D984" s="77"/>
      <c r="E984" s="69" t="str">
        <f t="shared" ca="1" si="15"/>
        <v/>
      </c>
      <c r="F984" s="82"/>
      <c r="G984" s="80"/>
      <c r="H984" s="80"/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76"/>
      <c r="U984" s="80"/>
      <c r="V984" s="80"/>
      <c r="W984" s="80"/>
      <c r="X984" s="80"/>
      <c r="Y984" s="80"/>
      <c r="Z984" s="80"/>
      <c r="AA984" s="80"/>
      <c r="AB984" s="80"/>
      <c r="AC984" s="80"/>
      <c r="AD984" s="82"/>
      <c r="AE984" s="80"/>
      <c r="AF984" s="76"/>
      <c r="AG984" s="76"/>
      <c r="AH984" s="85"/>
      <c r="AI984" s="76"/>
      <c r="AJ984" s="76"/>
      <c r="AK984" s="82"/>
      <c r="AL984" s="82"/>
      <c r="AM984" s="80"/>
    </row>
    <row r="985" spans="1:39" ht="14.25" customHeight="1" x14ac:dyDescent="0.3">
      <c r="A985" s="76"/>
      <c r="B985" s="76"/>
      <c r="C985" s="76"/>
      <c r="D985" s="77"/>
      <c r="E985" s="69" t="str">
        <f t="shared" ca="1" si="15"/>
        <v/>
      </c>
      <c r="F985" s="82"/>
      <c r="G985" s="80"/>
      <c r="H985" s="80"/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76"/>
      <c r="U985" s="80"/>
      <c r="V985" s="80"/>
      <c r="W985" s="80"/>
      <c r="X985" s="80"/>
      <c r="Y985" s="80"/>
      <c r="Z985" s="80"/>
      <c r="AA985" s="80"/>
      <c r="AB985" s="80"/>
      <c r="AC985" s="80"/>
      <c r="AD985" s="82"/>
      <c r="AE985" s="80"/>
      <c r="AF985" s="76"/>
      <c r="AG985" s="76"/>
      <c r="AH985" s="85"/>
      <c r="AI985" s="76"/>
      <c r="AJ985" s="76"/>
      <c r="AK985" s="82"/>
      <c r="AL985" s="82"/>
      <c r="AM985" s="80"/>
    </row>
    <row r="986" spans="1:39" ht="14.25" customHeight="1" x14ac:dyDescent="0.3">
      <c r="A986" s="76"/>
      <c r="B986" s="76"/>
      <c r="C986" s="76"/>
      <c r="D986" s="77"/>
      <c r="E986" s="69" t="str">
        <f t="shared" ca="1" si="15"/>
        <v/>
      </c>
      <c r="F986" s="82"/>
      <c r="G986" s="80"/>
      <c r="H986" s="80"/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76"/>
      <c r="U986" s="80"/>
      <c r="V986" s="80"/>
      <c r="W986" s="80"/>
      <c r="X986" s="80"/>
      <c r="Y986" s="80"/>
      <c r="Z986" s="80"/>
      <c r="AA986" s="80"/>
      <c r="AB986" s="80"/>
      <c r="AC986" s="80"/>
      <c r="AD986" s="82"/>
      <c r="AE986" s="80"/>
      <c r="AF986" s="76"/>
      <c r="AG986" s="76"/>
      <c r="AH986" s="85"/>
      <c r="AI986" s="76"/>
      <c r="AJ986" s="76"/>
      <c r="AK986" s="82"/>
      <c r="AL986" s="82"/>
      <c r="AM986" s="80"/>
    </row>
    <row r="987" spans="1:39" ht="14.25" customHeight="1" x14ac:dyDescent="0.3">
      <c r="A987" s="76"/>
      <c r="B987" s="76"/>
      <c r="C987" s="76"/>
      <c r="D987" s="77"/>
      <c r="E987" s="69" t="str">
        <f t="shared" ca="1" si="15"/>
        <v/>
      </c>
      <c r="F987" s="82"/>
      <c r="G987" s="80"/>
      <c r="H987" s="80"/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76"/>
      <c r="U987" s="80"/>
      <c r="V987" s="80"/>
      <c r="W987" s="80"/>
      <c r="X987" s="80"/>
      <c r="Y987" s="80"/>
      <c r="Z987" s="80"/>
      <c r="AA987" s="80"/>
      <c r="AB987" s="80"/>
      <c r="AC987" s="80"/>
      <c r="AD987" s="82"/>
      <c r="AE987" s="80"/>
      <c r="AF987" s="76"/>
      <c r="AG987" s="76"/>
      <c r="AH987" s="85"/>
      <c r="AI987" s="76"/>
      <c r="AJ987" s="76"/>
      <c r="AK987" s="82"/>
      <c r="AL987" s="82"/>
      <c r="AM987" s="80"/>
    </row>
    <row r="988" spans="1:39" ht="14.25" customHeight="1" x14ac:dyDescent="0.3">
      <c r="A988" s="76"/>
      <c r="B988" s="76"/>
      <c r="C988" s="76"/>
      <c r="D988" s="77"/>
      <c r="E988" s="69" t="str">
        <f t="shared" ca="1" si="15"/>
        <v/>
      </c>
      <c r="F988" s="82"/>
      <c r="G988" s="80"/>
      <c r="H988" s="80"/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76"/>
      <c r="U988" s="80"/>
      <c r="V988" s="80"/>
      <c r="W988" s="80"/>
      <c r="X988" s="80"/>
      <c r="Y988" s="80"/>
      <c r="Z988" s="80"/>
      <c r="AA988" s="80"/>
      <c r="AB988" s="80"/>
      <c r="AC988" s="80"/>
      <c r="AD988" s="82"/>
      <c r="AE988" s="80"/>
      <c r="AF988" s="76"/>
      <c r="AG988" s="76"/>
      <c r="AH988" s="85"/>
      <c r="AI988" s="76"/>
      <c r="AJ988" s="76"/>
      <c r="AK988" s="82"/>
      <c r="AL988" s="82"/>
      <c r="AM988" s="80"/>
    </row>
    <row r="989" spans="1:39" ht="14.25" customHeight="1" x14ac:dyDescent="0.3">
      <c r="A989" s="76"/>
      <c r="B989" s="76"/>
      <c r="C989" s="76"/>
      <c r="D989" s="77"/>
      <c r="E989" s="69" t="str">
        <f t="shared" ca="1" si="15"/>
        <v/>
      </c>
      <c r="F989" s="82"/>
      <c r="G989" s="80"/>
      <c r="H989" s="80"/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76"/>
      <c r="U989" s="80"/>
      <c r="V989" s="80"/>
      <c r="W989" s="80"/>
      <c r="X989" s="80"/>
      <c r="Y989" s="80"/>
      <c r="Z989" s="80"/>
      <c r="AA989" s="80"/>
      <c r="AB989" s="80"/>
      <c r="AC989" s="80"/>
      <c r="AD989" s="82"/>
      <c r="AE989" s="80"/>
      <c r="AF989" s="76"/>
      <c r="AG989" s="76"/>
      <c r="AH989" s="85"/>
      <c r="AI989" s="76"/>
      <c r="AJ989" s="76"/>
      <c r="AK989" s="82"/>
      <c r="AL989" s="82"/>
      <c r="AM989" s="80"/>
    </row>
    <row r="990" spans="1:39" ht="14.25" customHeight="1" x14ac:dyDescent="0.3">
      <c r="A990" s="76"/>
      <c r="B990" s="76"/>
      <c r="C990" s="76"/>
      <c r="D990" s="77"/>
      <c r="E990" s="69" t="str">
        <f t="shared" ca="1" si="15"/>
        <v/>
      </c>
      <c r="F990" s="82"/>
      <c r="G990" s="80"/>
      <c r="H990" s="80"/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76"/>
      <c r="U990" s="80"/>
      <c r="V990" s="80"/>
      <c r="W990" s="80"/>
      <c r="X990" s="80"/>
      <c r="Y990" s="80"/>
      <c r="Z990" s="80"/>
      <c r="AA990" s="80"/>
      <c r="AB990" s="80"/>
      <c r="AC990" s="80"/>
      <c r="AD990" s="82"/>
      <c r="AE990" s="80"/>
      <c r="AF990" s="76"/>
      <c r="AG990" s="76"/>
      <c r="AH990" s="85"/>
      <c r="AI990" s="76"/>
      <c r="AJ990" s="76"/>
      <c r="AK990" s="82"/>
      <c r="AL990" s="82"/>
      <c r="AM990" s="80"/>
    </row>
    <row r="991" spans="1:39" ht="14.25" customHeight="1" x14ac:dyDescent="0.3">
      <c r="A991" s="76"/>
      <c r="B991" s="76"/>
      <c r="C991" s="76"/>
      <c r="D991" s="77"/>
      <c r="E991" s="69" t="str">
        <f t="shared" ca="1" si="15"/>
        <v/>
      </c>
      <c r="F991" s="82"/>
      <c r="G991" s="80"/>
      <c r="H991" s="80"/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76"/>
      <c r="U991" s="80"/>
      <c r="V991" s="80"/>
      <c r="W991" s="80"/>
      <c r="X991" s="80"/>
      <c r="Y991" s="80"/>
      <c r="Z991" s="80"/>
      <c r="AA991" s="80"/>
      <c r="AB991" s="80"/>
      <c r="AC991" s="80"/>
      <c r="AD991" s="82"/>
      <c r="AE991" s="80"/>
      <c r="AF991" s="76"/>
      <c r="AG991" s="76"/>
      <c r="AH991" s="85"/>
      <c r="AI991" s="76"/>
      <c r="AJ991" s="76"/>
      <c r="AK991" s="82"/>
      <c r="AL991" s="82"/>
      <c r="AM991" s="80"/>
    </row>
    <row r="992" spans="1:39" ht="14.25" customHeight="1" x14ac:dyDescent="0.3">
      <c r="A992" s="76"/>
      <c r="B992" s="76"/>
      <c r="C992" s="76"/>
      <c r="D992" s="77"/>
      <c r="E992" s="69" t="str">
        <f t="shared" ca="1" si="15"/>
        <v/>
      </c>
      <c r="F992" s="82"/>
      <c r="G992" s="80"/>
      <c r="H992" s="80"/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76"/>
      <c r="U992" s="80"/>
      <c r="V992" s="80"/>
      <c r="W992" s="80"/>
      <c r="X992" s="80"/>
      <c r="Y992" s="80"/>
      <c r="Z992" s="80"/>
      <c r="AA992" s="80"/>
      <c r="AB992" s="80"/>
      <c r="AC992" s="80"/>
      <c r="AD992" s="82"/>
      <c r="AE992" s="80"/>
      <c r="AF992" s="76"/>
      <c r="AG992" s="76"/>
      <c r="AH992" s="85"/>
      <c r="AI992" s="76"/>
      <c r="AJ992" s="76"/>
      <c r="AK992" s="82"/>
      <c r="AL992" s="82"/>
      <c r="AM992" s="80"/>
    </row>
    <row r="993" spans="1:39" ht="14.25" customHeight="1" x14ac:dyDescent="0.3">
      <c r="A993" s="76"/>
      <c r="B993" s="76"/>
      <c r="C993" s="76"/>
      <c r="D993" s="77"/>
      <c r="E993" s="69" t="str">
        <f t="shared" ca="1" si="15"/>
        <v/>
      </c>
      <c r="F993" s="82"/>
      <c r="G993" s="80"/>
      <c r="H993" s="80"/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76"/>
      <c r="U993" s="80"/>
      <c r="V993" s="80"/>
      <c r="W993" s="80"/>
      <c r="X993" s="80"/>
      <c r="Y993" s="80"/>
      <c r="Z993" s="80"/>
      <c r="AA993" s="80"/>
      <c r="AB993" s="80"/>
      <c r="AC993" s="80"/>
      <c r="AD993" s="82"/>
      <c r="AE993" s="80"/>
      <c r="AF993" s="76"/>
      <c r="AG993" s="76"/>
      <c r="AH993" s="85"/>
      <c r="AI993" s="76"/>
      <c r="AJ993" s="76"/>
      <c r="AK993" s="82"/>
      <c r="AL993" s="82"/>
      <c r="AM993" s="80"/>
    </row>
    <row r="994" spans="1:39" ht="14.25" customHeight="1" x14ac:dyDescent="0.3">
      <c r="A994" s="76"/>
      <c r="B994" s="76"/>
      <c r="C994" s="76"/>
      <c r="D994" s="77"/>
      <c r="E994" s="69" t="str">
        <f t="shared" ca="1" si="15"/>
        <v/>
      </c>
      <c r="F994" s="82"/>
      <c r="G994" s="80"/>
      <c r="H994" s="80"/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76"/>
      <c r="U994" s="80"/>
      <c r="V994" s="80"/>
      <c r="W994" s="80"/>
      <c r="X994" s="80"/>
      <c r="Y994" s="80"/>
      <c r="Z994" s="80"/>
      <c r="AA994" s="80"/>
      <c r="AB994" s="80"/>
      <c r="AC994" s="80"/>
      <c r="AD994" s="82"/>
      <c r="AE994" s="80"/>
      <c r="AF994" s="76"/>
      <c r="AG994" s="76"/>
      <c r="AH994" s="85"/>
      <c r="AI994" s="76"/>
      <c r="AJ994" s="76"/>
      <c r="AK994" s="82"/>
      <c r="AL994" s="82"/>
      <c r="AM994" s="80"/>
    </row>
    <row r="995" spans="1:39" ht="14.25" customHeight="1" x14ac:dyDescent="0.3">
      <c r="A995" s="76"/>
      <c r="B995" s="76"/>
      <c r="C995" s="76"/>
      <c r="D995" s="77"/>
      <c r="E995" s="69" t="str">
        <f t="shared" ca="1" si="15"/>
        <v/>
      </c>
      <c r="F995" s="82"/>
      <c r="G995" s="80"/>
      <c r="H995" s="80"/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76"/>
      <c r="U995" s="80"/>
      <c r="V995" s="80"/>
      <c r="W995" s="80"/>
      <c r="X995" s="80"/>
      <c r="Y995" s="80"/>
      <c r="Z995" s="80"/>
      <c r="AA995" s="80"/>
      <c r="AB995" s="80"/>
      <c r="AC995" s="80"/>
      <c r="AD995" s="82"/>
      <c r="AE995" s="80"/>
      <c r="AF995" s="76"/>
      <c r="AG995" s="76"/>
      <c r="AH995" s="85"/>
      <c r="AI995" s="76"/>
      <c r="AJ995" s="76"/>
      <c r="AK995" s="82"/>
      <c r="AL995" s="82"/>
      <c r="AM995" s="80"/>
    </row>
    <row r="996" spans="1:39" ht="14.25" customHeight="1" x14ac:dyDescent="0.3">
      <c r="A996" s="76"/>
      <c r="B996" s="76"/>
      <c r="C996" s="76"/>
      <c r="D996" s="77"/>
      <c r="E996" s="69" t="str">
        <f t="shared" ca="1" si="15"/>
        <v/>
      </c>
      <c r="F996" s="82"/>
      <c r="G996" s="80"/>
      <c r="H996" s="80"/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76"/>
      <c r="U996" s="80"/>
      <c r="V996" s="80"/>
      <c r="W996" s="80"/>
      <c r="X996" s="80"/>
      <c r="Y996" s="80"/>
      <c r="Z996" s="80"/>
      <c r="AA996" s="80"/>
      <c r="AB996" s="80"/>
      <c r="AC996" s="80"/>
      <c r="AD996" s="82"/>
      <c r="AE996" s="80"/>
      <c r="AF996" s="76"/>
      <c r="AG996" s="76"/>
      <c r="AH996" s="85"/>
      <c r="AI996" s="76"/>
      <c r="AJ996" s="76"/>
      <c r="AK996" s="82"/>
      <c r="AL996" s="82"/>
      <c r="AM996" s="80"/>
    </row>
    <row r="997" spans="1:39" ht="14.25" customHeight="1" x14ac:dyDescent="0.3">
      <c r="A997" s="76"/>
      <c r="B997" s="76"/>
      <c r="C997" s="76"/>
      <c r="D997" s="77"/>
      <c r="E997" s="69" t="str">
        <f t="shared" ca="1" si="15"/>
        <v/>
      </c>
      <c r="F997" s="82"/>
      <c r="G997" s="80"/>
      <c r="H997" s="80"/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76"/>
      <c r="U997" s="80"/>
      <c r="V997" s="80"/>
      <c r="W997" s="80"/>
      <c r="X997" s="80"/>
      <c r="Y997" s="80"/>
      <c r="Z997" s="80"/>
      <c r="AA997" s="80"/>
      <c r="AB997" s="80"/>
      <c r="AC997" s="80"/>
      <c r="AD997" s="82"/>
      <c r="AE997" s="80"/>
      <c r="AF997" s="76"/>
      <c r="AG997" s="76"/>
      <c r="AH997" s="85"/>
      <c r="AI997" s="76"/>
      <c r="AJ997" s="76"/>
      <c r="AK997" s="82"/>
      <c r="AL997" s="82"/>
      <c r="AM997" s="80"/>
    </row>
    <row r="998" spans="1:39" ht="14.25" customHeight="1" x14ac:dyDescent="0.3">
      <c r="A998" s="76"/>
      <c r="B998" s="76"/>
      <c r="C998" s="76"/>
      <c r="D998" s="77"/>
      <c r="E998" s="69" t="str">
        <f t="shared" ca="1" si="15"/>
        <v/>
      </c>
      <c r="F998" s="82"/>
      <c r="G998" s="80"/>
      <c r="H998" s="80"/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76"/>
      <c r="U998" s="80"/>
      <c r="V998" s="80"/>
      <c r="W998" s="80"/>
      <c r="X998" s="80"/>
      <c r="Y998" s="80"/>
      <c r="Z998" s="80"/>
      <c r="AA998" s="80"/>
      <c r="AB998" s="80"/>
      <c r="AC998" s="80"/>
      <c r="AD998" s="82"/>
      <c r="AE998" s="80"/>
      <c r="AF998" s="76"/>
      <c r="AG998" s="76"/>
      <c r="AH998" s="85"/>
      <c r="AI998" s="76"/>
      <c r="AJ998" s="76"/>
      <c r="AK998" s="82"/>
      <c r="AL998" s="82"/>
      <c r="AM998" s="80"/>
    </row>
    <row r="999" spans="1:39" ht="14.25" customHeight="1" x14ac:dyDescent="0.3">
      <c r="A999" s="76"/>
      <c r="B999" s="76"/>
      <c r="C999" s="76"/>
      <c r="D999" s="77"/>
      <c r="E999" s="69" t="str">
        <f t="shared" ca="1" si="15"/>
        <v/>
      </c>
      <c r="F999" s="82"/>
      <c r="G999" s="80"/>
      <c r="H999" s="80"/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76"/>
      <c r="U999" s="80"/>
      <c r="V999" s="80"/>
      <c r="W999" s="80"/>
      <c r="X999" s="80"/>
      <c r="Y999" s="80"/>
      <c r="Z999" s="80"/>
      <c r="AA999" s="80"/>
      <c r="AB999" s="80"/>
      <c r="AC999" s="80"/>
      <c r="AD999" s="82"/>
      <c r="AE999" s="80"/>
      <c r="AF999" s="76"/>
      <c r="AG999" s="76"/>
      <c r="AH999" s="85"/>
      <c r="AI999" s="76"/>
      <c r="AJ999" s="76"/>
      <c r="AK999" s="82"/>
      <c r="AL999" s="82"/>
      <c r="AM999" s="80"/>
    </row>
    <row r="1000" spans="1:39" ht="14.25" customHeight="1" x14ac:dyDescent="0.3">
      <c r="A1000" s="76"/>
      <c r="B1000" s="76"/>
      <c r="C1000" s="76"/>
      <c r="D1000" s="77"/>
      <c r="E1000" s="69" t="str">
        <f t="shared" ca="1" si="15"/>
        <v/>
      </c>
      <c r="F1000" s="82"/>
      <c r="G1000" s="80"/>
      <c r="H1000" s="80"/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76"/>
      <c r="U1000" s="80"/>
      <c r="V1000" s="80"/>
      <c r="W1000" s="80"/>
      <c r="X1000" s="80"/>
      <c r="Y1000" s="80"/>
      <c r="Z1000" s="80"/>
      <c r="AA1000" s="80"/>
      <c r="AB1000" s="80"/>
      <c r="AC1000" s="80"/>
      <c r="AD1000" s="82"/>
      <c r="AE1000" s="80"/>
      <c r="AF1000" s="76"/>
      <c r="AG1000" s="76"/>
      <c r="AH1000" s="85"/>
      <c r="AI1000" s="76"/>
      <c r="AJ1000" s="76"/>
      <c r="AK1000" s="82"/>
      <c r="AL1000" s="82"/>
      <c r="AM1000" s="80"/>
    </row>
    <row r="1001" spans="1:39" ht="14.25" customHeight="1" x14ac:dyDescent="0.3">
      <c r="A1001" s="76"/>
      <c r="B1001" s="76"/>
      <c r="C1001" s="76"/>
      <c r="D1001" s="77"/>
      <c r="E1001" s="69" t="str">
        <f t="shared" ca="1" si="15"/>
        <v/>
      </c>
      <c r="F1001" s="82"/>
      <c r="G1001" s="80"/>
      <c r="H1001" s="80"/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76"/>
      <c r="U1001" s="80"/>
      <c r="V1001" s="80"/>
      <c r="W1001" s="80"/>
      <c r="X1001" s="80"/>
      <c r="Y1001" s="80"/>
      <c r="Z1001" s="80"/>
      <c r="AA1001" s="80"/>
      <c r="AB1001" s="80"/>
      <c r="AC1001" s="80"/>
      <c r="AD1001" s="82"/>
      <c r="AE1001" s="80"/>
      <c r="AF1001" s="76"/>
      <c r="AG1001" s="76"/>
      <c r="AH1001" s="85"/>
      <c r="AI1001" s="76"/>
      <c r="AJ1001" s="76"/>
      <c r="AK1001" s="82"/>
      <c r="AL1001" s="82"/>
      <c r="AM1001" s="80"/>
    </row>
    <row r="1002" spans="1:39" ht="14.25" customHeight="1" x14ac:dyDescent="0.3">
      <c r="A1002" s="76"/>
      <c r="B1002" s="76"/>
      <c r="C1002" s="76"/>
      <c r="D1002" s="77"/>
      <c r="E1002" s="69" t="str">
        <f t="shared" ca="1" si="15"/>
        <v/>
      </c>
      <c r="F1002" s="82"/>
      <c r="G1002" s="80"/>
      <c r="H1002" s="80"/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76"/>
      <c r="U1002" s="80"/>
      <c r="V1002" s="80"/>
      <c r="W1002" s="80"/>
      <c r="X1002" s="80"/>
      <c r="Y1002" s="80"/>
      <c r="Z1002" s="80"/>
      <c r="AA1002" s="80"/>
      <c r="AB1002" s="80"/>
      <c r="AC1002" s="80"/>
      <c r="AD1002" s="82"/>
      <c r="AE1002" s="80"/>
      <c r="AF1002" s="76"/>
      <c r="AG1002" s="76"/>
      <c r="AH1002" s="85"/>
      <c r="AI1002" s="76"/>
      <c r="AJ1002" s="76"/>
      <c r="AK1002" s="82"/>
      <c r="AL1002" s="82"/>
      <c r="AM1002" s="80"/>
    </row>
    <row r="1003" spans="1:39" ht="14.25" customHeight="1" x14ac:dyDescent="0.3">
      <c r="A1003" s="76"/>
      <c r="B1003" s="76"/>
      <c r="C1003" s="76"/>
      <c r="D1003" s="77"/>
      <c r="E1003" s="69" t="str">
        <f t="shared" ca="1" si="15"/>
        <v/>
      </c>
      <c r="F1003" s="82"/>
      <c r="G1003" s="80"/>
      <c r="H1003" s="80"/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76"/>
      <c r="U1003" s="80"/>
      <c r="V1003" s="80"/>
      <c r="W1003" s="80"/>
      <c r="X1003" s="80"/>
      <c r="Y1003" s="80"/>
      <c r="Z1003" s="80"/>
      <c r="AA1003" s="80"/>
      <c r="AB1003" s="80"/>
      <c r="AC1003" s="80"/>
      <c r="AD1003" s="82"/>
      <c r="AE1003" s="80"/>
      <c r="AF1003" s="76"/>
      <c r="AG1003" s="76"/>
      <c r="AH1003" s="85"/>
      <c r="AI1003" s="76"/>
      <c r="AJ1003" s="76"/>
      <c r="AK1003" s="82"/>
      <c r="AL1003" s="82"/>
      <c r="AM1003" s="80"/>
    </row>
    <row r="1004" spans="1:39" ht="14.25" customHeight="1" x14ac:dyDescent="0.3">
      <c r="A1004" s="76"/>
      <c r="B1004" s="76"/>
      <c r="C1004" s="76"/>
      <c r="D1004" s="77"/>
      <c r="E1004" s="69" t="str">
        <f t="shared" ca="1" si="15"/>
        <v/>
      </c>
      <c r="F1004" s="82"/>
      <c r="G1004" s="80"/>
      <c r="H1004" s="80"/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76"/>
      <c r="U1004" s="80"/>
      <c r="V1004" s="80"/>
      <c r="W1004" s="80"/>
      <c r="X1004" s="80"/>
      <c r="Y1004" s="80"/>
      <c r="Z1004" s="80"/>
      <c r="AA1004" s="80"/>
      <c r="AB1004" s="80"/>
      <c r="AC1004" s="80"/>
      <c r="AD1004" s="82"/>
      <c r="AE1004" s="80"/>
      <c r="AF1004" s="76"/>
      <c r="AG1004" s="76"/>
      <c r="AH1004" s="85"/>
      <c r="AI1004" s="76"/>
      <c r="AJ1004" s="76"/>
      <c r="AK1004" s="82"/>
      <c r="AL1004" s="82"/>
      <c r="AM1004" s="80"/>
    </row>
    <row r="1005" spans="1:39" ht="14.25" customHeight="1" x14ac:dyDescent="0.3">
      <c r="A1005" s="76"/>
      <c r="B1005" s="76"/>
      <c r="C1005" s="76"/>
      <c r="D1005" s="77"/>
      <c r="E1005" s="69" t="str">
        <f t="shared" ca="1" si="15"/>
        <v/>
      </c>
      <c r="F1005" s="82"/>
      <c r="G1005" s="80"/>
      <c r="H1005" s="80"/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76"/>
      <c r="U1005" s="80"/>
      <c r="V1005" s="80"/>
      <c r="W1005" s="80"/>
      <c r="X1005" s="80"/>
      <c r="Y1005" s="80"/>
      <c r="Z1005" s="80"/>
      <c r="AA1005" s="80"/>
      <c r="AB1005" s="80"/>
      <c r="AC1005" s="80"/>
      <c r="AD1005" s="82"/>
      <c r="AE1005" s="80"/>
      <c r="AF1005" s="76"/>
      <c r="AG1005" s="76"/>
      <c r="AH1005" s="85"/>
      <c r="AI1005" s="76"/>
      <c r="AJ1005" s="76"/>
      <c r="AK1005" s="82"/>
      <c r="AL1005" s="82"/>
      <c r="AM1005" s="80"/>
    </row>
    <row r="1006" spans="1:39" ht="14.25" customHeight="1" x14ac:dyDescent="0.3">
      <c r="A1006" s="76"/>
      <c r="B1006" s="76"/>
      <c r="C1006" s="76"/>
      <c r="D1006" s="77"/>
      <c r="E1006" s="69" t="str">
        <f t="shared" ca="1" si="15"/>
        <v/>
      </c>
      <c r="F1006" s="82"/>
      <c r="G1006" s="80"/>
      <c r="H1006" s="80"/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76"/>
      <c r="U1006" s="80"/>
      <c r="V1006" s="80"/>
      <c r="W1006" s="80"/>
      <c r="X1006" s="80"/>
      <c r="Y1006" s="80"/>
      <c r="Z1006" s="80"/>
      <c r="AA1006" s="80"/>
      <c r="AB1006" s="80"/>
      <c r="AC1006" s="80"/>
      <c r="AD1006" s="82"/>
      <c r="AE1006" s="80"/>
      <c r="AF1006" s="76"/>
      <c r="AG1006" s="76"/>
      <c r="AH1006" s="85"/>
      <c r="AI1006" s="76"/>
      <c r="AJ1006" s="76"/>
      <c r="AK1006" s="82"/>
      <c r="AL1006" s="82"/>
      <c r="AM1006" s="80"/>
    </row>
    <row r="1007" spans="1:39" ht="14.25" customHeight="1" x14ac:dyDescent="0.3">
      <c r="A1007" s="76"/>
      <c r="B1007" s="76"/>
      <c r="C1007" s="76"/>
      <c r="D1007" s="77"/>
      <c r="E1007" s="69" t="str">
        <f t="shared" ca="1" si="15"/>
        <v/>
      </c>
      <c r="F1007" s="82"/>
      <c r="G1007" s="80"/>
      <c r="H1007" s="80"/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76"/>
      <c r="U1007" s="80"/>
      <c r="V1007" s="80"/>
      <c r="W1007" s="80"/>
      <c r="X1007" s="80"/>
      <c r="Y1007" s="80"/>
      <c r="Z1007" s="80"/>
      <c r="AA1007" s="80"/>
      <c r="AB1007" s="80"/>
      <c r="AC1007" s="80"/>
      <c r="AD1007" s="82"/>
      <c r="AE1007" s="80"/>
      <c r="AF1007" s="76"/>
      <c r="AG1007" s="76"/>
      <c r="AH1007" s="85"/>
      <c r="AI1007" s="76"/>
      <c r="AJ1007" s="76"/>
      <c r="AK1007" s="82"/>
      <c r="AL1007" s="82"/>
      <c r="AM1007" s="80"/>
    </row>
    <row r="1008" spans="1:39" ht="14.25" customHeight="1" x14ac:dyDescent="0.3">
      <c r="A1008" s="76"/>
      <c r="B1008" s="76"/>
      <c r="C1008" s="76"/>
      <c r="D1008" s="77"/>
      <c r="E1008" s="69" t="str">
        <f t="shared" ca="1" si="15"/>
        <v/>
      </c>
      <c r="F1008" s="82"/>
      <c r="G1008" s="80"/>
      <c r="H1008" s="80"/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76"/>
      <c r="U1008" s="80"/>
      <c r="V1008" s="80"/>
      <c r="W1008" s="80"/>
      <c r="X1008" s="80"/>
      <c r="Y1008" s="80"/>
      <c r="Z1008" s="80"/>
      <c r="AA1008" s="80"/>
      <c r="AB1008" s="80"/>
      <c r="AC1008" s="80"/>
      <c r="AD1008" s="82"/>
      <c r="AE1008" s="80"/>
      <c r="AF1008" s="76"/>
      <c r="AG1008" s="76"/>
      <c r="AH1008" s="85"/>
      <c r="AI1008" s="76"/>
      <c r="AJ1008" s="76"/>
      <c r="AK1008" s="82"/>
      <c r="AL1008" s="82"/>
      <c r="AM1008" s="80"/>
    </row>
    <row r="1009" spans="1:39" ht="14.25" customHeight="1" x14ac:dyDescent="0.3">
      <c r="A1009" s="76"/>
      <c r="B1009" s="76"/>
      <c r="C1009" s="76"/>
      <c r="D1009" s="77"/>
      <c r="E1009" s="69" t="str">
        <f t="shared" ca="1" si="15"/>
        <v/>
      </c>
      <c r="F1009" s="82"/>
      <c r="G1009" s="80"/>
      <c r="H1009" s="80"/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76"/>
      <c r="U1009" s="80"/>
      <c r="V1009" s="80"/>
      <c r="W1009" s="80"/>
      <c r="X1009" s="80"/>
      <c r="Y1009" s="80"/>
      <c r="Z1009" s="80"/>
      <c r="AA1009" s="80"/>
      <c r="AB1009" s="80"/>
      <c r="AC1009" s="80"/>
      <c r="AD1009" s="82"/>
      <c r="AE1009" s="80"/>
      <c r="AF1009" s="76"/>
      <c r="AG1009" s="76"/>
      <c r="AH1009" s="85"/>
      <c r="AI1009" s="76"/>
      <c r="AJ1009" s="76"/>
      <c r="AK1009" s="82"/>
      <c r="AL1009" s="82"/>
      <c r="AM1009" s="80"/>
    </row>
    <row r="1010" spans="1:39" ht="14.25" customHeight="1" x14ac:dyDescent="0.3">
      <c r="A1010" s="76"/>
      <c r="B1010" s="76"/>
      <c r="C1010" s="76"/>
      <c r="D1010" s="77"/>
      <c r="E1010" s="69" t="str">
        <f t="shared" ca="1" si="15"/>
        <v/>
      </c>
      <c r="F1010" s="82"/>
      <c r="G1010" s="80"/>
      <c r="H1010" s="80"/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76"/>
      <c r="U1010" s="80"/>
      <c r="V1010" s="80"/>
      <c r="W1010" s="80"/>
      <c r="X1010" s="80"/>
      <c r="Y1010" s="80"/>
      <c r="Z1010" s="80"/>
      <c r="AA1010" s="80"/>
      <c r="AB1010" s="80"/>
      <c r="AC1010" s="80"/>
      <c r="AD1010" s="82"/>
      <c r="AE1010" s="80"/>
      <c r="AF1010" s="76"/>
      <c r="AG1010" s="76"/>
      <c r="AH1010" s="85"/>
      <c r="AI1010" s="76"/>
      <c r="AJ1010" s="76"/>
      <c r="AK1010" s="82"/>
      <c r="AL1010" s="82"/>
      <c r="AM1010" s="80"/>
    </row>
    <row r="1011" spans="1:39" ht="14.25" customHeight="1" x14ac:dyDescent="0.3">
      <c r="A1011" s="76"/>
      <c r="B1011" s="76"/>
      <c r="C1011" s="76"/>
      <c r="D1011" s="77"/>
      <c r="E1011" s="69" t="str">
        <f t="shared" ca="1" si="15"/>
        <v/>
      </c>
      <c r="F1011" s="82"/>
      <c r="G1011" s="80"/>
      <c r="H1011" s="80"/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76"/>
      <c r="U1011" s="80"/>
      <c r="V1011" s="80"/>
      <c r="W1011" s="80"/>
      <c r="X1011" s="80"/>
      <c r="Y1011" s="80"/>
      <c r="Z1011" s="80"/>
      <c r="AA1011" s="80"/>
      <c r="AB1011" s="80"/>
      <c r="AC1011" s="80"/>
      <c r="AD1011" s="82"/>
      <c r="AE1011" s="80"/>
      <c r="AF1011" s="76"/>
      <c r="AG1011" s="76"/>
      <c r="AH1011" s="85"/>
      <c r="AI1011" s="76"/>
      <c r="AJ1011" s="76"/>
      <c r="AK1011" s="82"/>
      <c r="AL1011" s="82"/>
      <c r="AM1011" s="80"/>
    </row>
    <row r="1012" spans="1:39" ht="14.25" customHeight="1" x14ac:dyDescent="0.3">
      <c r="A1012" s="76"/>
      <c r="B1012" s="76"/>
      <c r="C1012" s="76"/>
      <c r="D1012" s="77"/>
      <c r="E1012" s="69" t="str">
        <f t="shared" ca="1" si="15"/>
        <v/>
      </c>
      <c r="F1012" s="82"/>
      <c r="G1012" s="80"/>
      <c r="H1012" s="80"/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76"/>
      <c r="U1012" s="80"/>
      <c r="V1012" s="80"/>
      <c r="W1012" s="80"/>
      <c r="X1012" s="80"/>
      <c r="Y1012" s="80"/>
      <c r="Z1012" s="80"/>
      <c r="AA1012" s="80"/>
      <c r="AB1012" s="80"/>
      <c r="AC1012" s="80"/>
      <c r="AD1012" s="82"/>
      <c r="AE1012" s="80"/>
      <c r="AF1012" s="76"/>
      <c r="AG1012" s="76"/>
      <c r="AH1012" s="85"/>
      <c r="AI1012" s="76"/>
      <c r="AJ1012" s="76"/>
      <c r="AK1012" s="82"/>
      <c r="AL1012" s="82"/>
      <c r="AM1012" s="80"/>
    </row>
    <row r="1013" spans="1:39" ht="14.25" customHeight="1" x14ac:dyDescent="0.3">
      <c r="A1013" s="76"/>
      <c r="B1013" s="76"/>
      <c r="C1013" s="76"/>
      <c r="D1013" s="77"/>
      <c r="E1013" s="69" t="str">
        <f t="shared" ca="1" si="15"/>
        <v/>
      </c>
      <c r="F1013" s="82"/>
      <c r="G1013" s="80"/>
      <c r="H1013" s="80"/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76"/>
      <c r="U1013" s="80"/>
      <c r="V1013" s="80"/>
      <c r="W1013" s="80"/>
      <c r="X1013" s="80"/>
      <c r="Y1013" s="80"/>
      <c r="Z1013" s="80"/>
      <c r="AA1013" s="80"/>
      <c r="AB1013" s="80"/>
      <c r="AC1013" s="80"/>
      <c r="AD1013" s="82"/>
      <c r="AE1013" s="80"/>
      <c r="AF1013" s="76"/>
      <c r="AG1013" s="76"/>
      <c r="AH1013" s="85"/>
      <c r="AI1013" s="76"/>
      <c r="AJ1013" s="76"/>
      <c r="AK1013" s="82"/>
      <c r="AL1013" s="82"/>
      <c r="AM1013" s="80"/>
    </row>
    <row r="1014" spans="1:39" ht="14.25" customHeight="1" x14ac:dyDescent="0.3">
      <c r="A1014" s="76"/>
      <c r="B1014" s="76"/>
      <c r="C1014" s="76"/>
      <c r="D1014" s="77"/>
      <c r="E1014" s="69" t="str">
        <f t="shared" ca="1" si="15"/>
        <v/>
      </c>
      <c r="F1014" s="82"/>
      <c r="G1014" s="80"/>
      <c r="H1014" s="80"/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76"/>
      <c r="U1014" s="80"/>
      <c r="V1014" s="80"/>
      <c r="W1014" s="80"/>
      <c r="X1014" s="80"/>
      <c r="Y1014" s="80"/>
      <c r="Z1014" s="80"/>
      <c r="AA1014" s="80"/>
      <c r="AB1014" s="80"/>
      <c r="AC1014" s="80"/>
      <c r="AD1014" s="82"/>
      <c r="AE1014" s="80"/>
      <c r="AF1014" s="76"/>
      <c r="AG1014" s="76"/>
      <c r="AH1014" s="85"/>
      <c r="AI1014" s="76"/>
      <c r="AJ1014" s="76"/>
      <c r="AK1014" s="82"/>
      <c r="AL1014" s="82"/>
      <c r="AM1014" s="80"/>
    </row>
    <row r="1015" spans="1:39" ht="14.25" customHeight="1" x14ac:dyDescent="0.3">
      <c r="A1015" s="76"/>
      <c r="B1015" s="76"/>
      <c r="C1015" s="76"/>
      <c r="D1015" s="77"/>
      <c r="E1015" s="69" t="str">
        <f t="shared" ca="1" si="15"/>
        <v/>
      </c>
      <c r="F1015" s="82"/>
      <c r="G1015" s="80"/>
      <c r="H1015" s="80"/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76"/>
      <c r="U1015" s="80"/>
      <c r="V1015" s="80"/>
      <c r="W1015" s="80"/>
      <c r="X1015" s="80"/>
      <c r="Y1015" s="80"/>
      <c r="Z1015" s="80"/>
      <c r="AA1015" s="80"/>
      <c r="AB1015" s="80"/>
      <c r="AC1015" s="80"/>
      <c r="AD1015" s="82"/>
      <c r="AE1015" s="80"/>
      <c r="AF1015" s="76"/>
      <c r="AG1015" s="76"/>
      <c r="AH1015" s="85"/>
      <c r="AI1015" s="76"/>
      <c r="AJ1015" s="76"/>
      <c r="AK1015" s="82"/>
      <c r="AL1015" s="82"/>
      <c r="AM1015" s="80"/>
    </row>
    <row r="1016" spans="1:39" ht="14.25" customHeight="1" x14ac:dyDescent="0.3">
      <c r="A1016" s="76"/>
      <c r="B1016" s="76"/>
      <c r="C1016" s="76"/>
      <c r="D1016" s="77"/>
      <c r="E1016" s="69" t="str">
        <f t="shared" ca="1" si="15"/>
        <v/>
      </c>
      <c r="F1016" s="82"/>
      <c r="G1016" s="80"/>
      <c r="H1016" s="80"/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76"/>
      <c r="U1016" s="80"/>
      <c r="V1016" s="80"/>
      <c r="W1016" s="80"/>
      <c r="X1016" s="80"/>
      <c r="Y1016" s="80"/>
      <c r="Z1016" s="80"/>
      <c r="AA1016" s="80"/>
      <c r="AB1016" s="80"/>
      <c r="AC1016" s="80"/>
      <c r="AD1016" s="82"/>
      <c r="AE1016" s="80"/>
      <c r="AF1016" s="76"/>
      <c r="AG1016" s="76"/>
      <c r="AH1016" s="85"/>
      <c r="AI1016" s="76"/>
      <c r="AJ1016" s="76"/>
      <c r="AK1016" s="82"/>
      <c r="AL1016" s="82"/>
      <c r="AM1016" s="80"/>
    </row>
    <row r="1017" spans="1:39" ht="14.25" customHeight="1" x14ac:dyDescent="0.3">
      <c r="A1017" s="76"/>
      <c r="B1017" s="76"/>
      <c r="C1017" s="76"/>
      <c r="D1017" s="77"/>
      <c r="E1017" s="69" t="str">
        <f t="shared" ca="1" si="15"/>
        <v/>
      </c>
      <c r="F1017" s="82"/>
      <c r="G1017" s="80"/>
      <c r="H1017" s="80"/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76"/>
      <c r="U1017" s="80"/>
      <c r="V1017" s="80"/>
      <c r="W1017" s="80"/>
      <c r="X1017" s="80"/>
      <c r="Y1017" s="80"/>
      <c r="Z1017" s="80"/>
      <c r="AA1017" s="80"/>
      <c r="AB1017" s="80"/>
      <c r="AC1017" s="80"/>
      <c r="AD1017" s="82"/>
      <c r="AE1017" s="80"/>
      <c r="AF1017" s="76"/>
      <c r="AG1017" s="76"/>
      <c r="AH1017" s="85"/>
      <c r="AI1017" s="76"/>
      <c r="AJ1017" s="76"/>
      <c r="AK1017" s="82"/>
      <c r="AL1017" s="82"/>
      <c r="AM1017" s="80"/>
    </row>
    <row r="1018" spans="1:39" ht="14.25" customHeight="1" x14ac:dyDescent="0.3">
      <c r="A1018" s="76"/>
      <c r="B1018" s="76"/>
      <c r="C1018" s="76"/>
      <c r="D1018" s="77"/>
      <c r="E1018" s="69" t="str">
        <f t="shared" ca="1" si="15"/>
        <v/>
      </c>
      <c r="F1018" s="82"/>
      <c r="G1018" s="80"/>
      <c r="H1018" s="80"/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76"/>
      <c r="U1018" s="80"/>
      <c r="V1018" s="80"/>
      <c r="W1018" s="80"/>
      <c r="X1018" s="80"/>
      <c r="Y1018" s="80"/>
      <c r="Z1018" s="80"/>
      <c r="AA1018" s="80"/>
      <c r="AB1018" s="80"/>
      <c r="AC1018" s="80"/>
      <c r="AD1018" s="82"/>
      <c r="AE1018" s="80"/>
      <c r="AF1018" s="76"/>
      <c r="AG1018" s="76"/>
      <c r="AH1018" s="85"/>
      <c r="AI1018" s="76"/>
      <c r="AJ1018" s="76"/>
      <c r="AK1018" s="82"/>
      <c r="AL1018" s="82"/>
      <c r="AM1018" s="80"/>
    </row>
    <row r="1019" spans="1:39" ht="14.25" customHeight="1" x14ac:dyDescent="0.3">
      <c r="A1019" s="76"/>
      <c r="B1019" s="76"/>
      <c r="C1019" s="76"/>
      <c r="D1019" s="77"/>
      <c r="E1019" s="69" t="str">
        <f t="shared" ca="1" si="15"/>
        <v/>
      </c>
      <c r="F1019" s="82"/>
      <c r="G1019" s="80"/>
      <c r="H1019" s="80"/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76"/>
      <c r="U1019" s="80"/>
      <c r="V1019" s="80"/>
      <c r="W1019" s="80"/>
      <c r="X1019" s="80"/>
      <c r="Y1019" s="80"/>
      <c r="Z1019" s="80"/>
      <c r="AA1019" s="80"/>
      <c r="AB1019" s="80"/>
      <c r="AC1019" s="80"/>
      <c r="AD1019" s="82"/>
      <c r="AE1019" s="80"/>
      <c r="AF1019" s="76"/>
      <c r="AG1019" s="76"/>
      <c r="AH1019" s="85"/>
      <c r="AI1019" s="76"/>
      <c r="AJ1019" s="76"/>
      <c r="AK1019" s="82"/>
      <c r="AL1019" s="82"/>
      <c r="AM1019" s="80"/>
    </row>
    <row r="1020" spans="1:39" ht="14.25" customHeight="1" x14ac:dyDescent="0.3">
      <c r="A1020" s="76"/>
      <c r="B1020" s="76"/>
      <c r="C1020" s="76"/>
      <c r="D1020" s="77"/>
      <c r="E1020" s="69" t="str">
        <f t="shared" ca="1" si="15"/>
        <v/>
      </c>
      <c r="F1020" s="82"/>
      <c r="G1020" s="80"/>
      <c r="H1020" s="80"/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76"/>
      <c r="U1020" s="80"/>
      <c r="V1020" s="80"/>
      <c r="W1020" s="80"/>
      <c r="X1020" s="80"/>
      <c r="Y1020" s="80"/>
      <c r="Z1020" s="80"/>
      <c r="AA1020" s="80"/>
      <c r="AB1020" s="80"/>
      <c r="AC1020" s="80"/>
      <c r="AD1020" s="82"/>
      <c r="AE1020" s="80"/>
      <c r="AF1020" s="76"/>
      <c r="AG1020" s="76"/>
      <c r="AH1020" s="85"/>
      <c r="AI1020" s="76"/>
      <c r="AJ1020" s="76"/>
      <c r="AK1020" s="82"/>
      <c r="AL1020" s="82"/>
      <c r="AM1020" s="80"/>
    </row>
    <row r="1021" spans="1:39" ht="14.25" customHeight="1" x14ac:dyDescent="0.3">
      <c r="A1021" s="76"/>
      <c r="B1021" s="76"/>
      <c r="C1021" s="76"/>
      <c r="D1021" s="77"/>
      <c r="E1021" s="69" t="str">
        <f t="shared" ca="1" si="15"/>
        <v/>
      </c>
      <c r="F1021" s="82"/>
      <c r="G1021" s="80"/>
      <c r="H1021" s="80"/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76"/>
      <c r="U1021" s="80"/>
      <c r="V1021" s="80"/>
      <c r="W1021" s="80"/>
      <c r="X1021" s="80"/>
      <c r="Y1021" s="80"/>
      <c r="Z1021" s="80"/>
      <c r="AA1021" s="80"/>
      <c r="AB1021" s="80"/>
      <c r="AC1021" s="80"/>
      <c r="AD1021" s="82"/>
      <c r="AE1021" s="80"/>
      <c r="AF1021" s="76"/>
      <c r="AG1021" s="76"/>
      <c r="AH1021" s="85"/>
      <c r="AI1021" s="76"/>
      <c r="AJ1021" s="76"/>
      <c r="AK1021" s="82"/>
      <c r="AL1021" s="82"/>
      <c r="AM1021" s="80"/>
    </row>
    <row r="1022" spans="1:39" ht="14.25" customHeight="1" x14ac:dyDescent="0.3">
      <c r="A1022" s="76"/>
      <c r="B1022" s="76"/>
      <c r="C1022" s="76"/>
      <c r="D1022" s="77"/>
      <c r="E1022" s="69" t="str">
        <f t="shared" ca="1" si="15"/>
        <v/>
      </c>
      <c r="F1022" s="82"/>
      <c r="G1022" s="80"/>
      <c r="H1022" s="80"/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76"/>
      <c r="U1022" s="80"/>
      <c r="V1022" s="80"/>
      <c r="W1022" s="80"/>
      <c r="X1022" s="80"/>
      <c r="Y1022" s="80"/>
      <c r="Z1022" s="80"/>
      <c r="AA1022" s="80"/>
      <c r="AB1022" s="80"/>
      <c r="AC1022" s="80"/>
      <c r="AD1022" s="82"/>
      <c r="AE1022" s="80"/>
      <c r="AF1022" s="76"/>
      <c r="AG1022" s="76"/>
      <c r="AH1022" s="85"/>
      <c r="AI1022" s="76"/>
      <c r="AJ1022" s="76"/>
      <c r="AK1022" s="82"/>
      <c r="AL1022" s="82"/>
      <c r="AM1022" s="80"/>
    </row>
    <row r="1023" spans="1:39" ht="14.25" customHeight="1" x14ac:dyDescent="0.3">
      <c r="A1023" s="76"/>
      <c r="B1023" s="76"/>
      <c r="C1023" s="76"/>
      <c r="D1023" s="77"/>
      <c r="E1023" s="69" t="str">
        <f t="shared" ca="1" si="15"/>
        <v/>
      </c>
      <c r="F1023" s="82"/>
      <c r="G1023" s="80"/>
      <c r="H1023" s="80"/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76"/>
      <c r="U1023" s="80"/>
      <c r="V1023" s="80"/>
      <c r="W1023" s="80"/>
      <c r="X1023" s="80"/>
      <c r="Y1023" s="80"/>
      <c r="Z1023" s="80"/>
      <c r="AA1023" s="80"/>
      <c r="AB1023" s="80"/>
      <c r="AC1023" s="80"/>
      <c r="AD1023" s="82"/>
      <c r="AE1023" s="80"/>
      <c r="AF1023" s="76"/>
      <c r="AG1023" s="76"/>
      <c r="AH1023" s="85"/>
      <c r="AI1023" s="76"/>
      <c r="AJ1023" s="76"/>
      <c r="AK1023" s="82"/>
      <c r="AL1023" s="82"/>
      <c r="AM1023" s="80"/>
    </row>
    <row r="1024" spans="1:39" ht="14.25" customHeight="1" x14ac:dyDescent="0.3">
      <c r="A1024" s="76"/>
      <c r="B1024" s="76"/>
      <c r="C1024" s="76"/>
      <c r="D1024" s="77"/>
      <c r="E1024" s="69" t="str">
        <f t="shared" ca="1" si="15"/>
        <v/>
      </c>
      <c r="F1024" s="82"/>
      <c r="G1024" s="80"/>
      <c r="H1024" s="80"/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76"/>
      <c r="U1024" s="80"/>
      <c r="V1024" s="80"/>
      <c r="W1024" s="80"/>
      <c r="X1024" s="80"/>
      <c r="Y1024" s="80"/>
      <c r="Z1024" s="80"/>
      <c r="AA1024" s="80"/>
      <c r="AB1024" s="80"/>
      <c r="AC1024" s="80"/>
      <c r="AD1024" s="82"/>
      <c r="AE1024" s="80"/>
      <c r="AF1024" s="76"/>
      <c r="AG1024" s="76"/>
      <c r="AH1024" s="85"/>
      <c r="AI1024" s="76"/>
      <c r="AJ1024" s="76"/>
      <c r="AK1024" s="82"/>
      <c r="AL1024" s="82"/>
      <c r="AM1024" s="80"/>
    </row>
    <row r="1025" spans="1:39" ht="14.25" customHeight="1" x14ac:dyDescent="0.3">
      <c r="A1025" s="76"/>
      <c r="B1025" s="76"/>
      <c r="C1025" s="76"/>
      <c r="D1025" s="77"/>
      <c r="E1025" s="69" t="str">
        <f t="shared" ca="1" si="15"/>
        <v/>
      </c>
      <c r="F1025" s="82"/>
      <c r="G1025" s="80"/>
      <c r="H1025" s="80"/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76"/>
      <c r="U1025" s="80"/>
      <c r="V1025" s="80"/>
      <c r="W1025" s="80"/>
      <c r="X1025" s="80"/>
      <c r="Y1025" s="80"/>
      <c r="Z1025" s="80"/>
      <c r="AA1025" s="80"/>
      <c r="AB1025" s="80"/>
      <c r="AC1025" s="80"/>
      <c r="AD1025" s="82"/>
      <c r="AE1025" s="80"/>
      <c r="AF1025" s="76"/>
      <c r="AG1025" s="76"/>
      <c r="AH1025" s="85"/>
      <c r="AI1025" s="76"/>
      <c r="AJ1025" s="76"/>
      <c r="AK1025" s="82"/>
      <c r="AL1025" s="82"/>
      <c r="AM1025" s="80"/>
    </row>
    <row r="1026" spans="1:39" ht="14.25" customHeight="1" x14ac:dyDescent="0.3">
      <c r="A1026" s="76"/>
      <c r="B1026" s="76"/>
      <c r="C1026" s="76"/>
      <c r="D1026" s="77"/>
      <c r="E1026" s="69" t="str">
        <f t="shared" ca="1" si="15"/>
        <v/>
      </c>
      <c r="F1026" s="82"/>
      <c r="G1026" s="80"/>
      <c r="H1026" s="80"/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76"/>
      <c r="U1026" s="80"/>
      <c r="V1026" s="80"/>
      <c r="W1026" s="80"/>
      <c r="X1026" s="80"/>
      <c r="Y1026" s="80"/>
      <c r="Z1026" s="80"/>
      <c r="AA1026" s="80"/>
      <c r="AB1026" s="80"/>
      <c r="AC1026" s="80"/>
      <c r="AD1026" s="82"/>
      <c r="AE1026" s="80"/>
      <c r="AF1026" s="76"/>
      <c r="AG1026" s="76"/>
      <c r="AH1026" s="85"/>
      <c r="AI1026" s="76"/>
      <c r="AJ1026" s="76"/>
      <c r="AK1026" s="82"/>
      <c r="AL1026" s="82"/>
      <c r="AM1026" s="80"/>
    </row>
    <row r="1027" spans="1:39" ht="14.25" customHeight="1" x14ac:dyDescent="0.3">
      <c r="A1027" s="76"/>
      <c r="B1027" s="76"/>
      <c r="C1027" s="76"/>
      <c r="D1027" s="77"/>
      <c r="E1027" s="69" t="str">
        <f t="shared" ca="1" si="15"/>
        <v/>
      </c>
      <c r="F1027" s="82"/>
      <c r="G1027" s="80"/>
      <c r="H1027" s="80"/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76"/>
      <c r="U1027" s="80"/>
      <c r="V1027" s="80"/>
      <c r="W1027" s="80"/>
      <c r="X1027" s="80"/>
      <c r="Y1027" s="80"/>
      <c r="Z1027" s="80"/>
      <c r="AA1027" s="80"/>
      <c r="AB1027" s="80"/>
      <c r="AC1027" s="80"/>
      <c r="AD1027" s="82"/>
      <c r="AE1027" s="80"/>
      <c r="AF1027" s="76"/>
      <c r="AG1027" s="76"/>
      <c r="AH1027" s="85"/>
      <c r="AI1027" s="76"/>
      <c r="AJ1027" s="76"/>
      <c r="AK1027" s="82"/>
      <c r="AL1027" s="82"/>
      <c r="AM1027" s="80"/>
    </row>
    <row r="1028" spans="1:39" ht="14.25" customHeight="1" x14ac:dyDescent="0.3">
      <c r="A1028" s="76"/>
      <c r="B1028" s="76"/>
      <c r="C1028" s="76"/>
      <c r="D1028" s="77"/>
      <c r="E1028" s="69" t="str">
        <f t="shared" ca="1" si="15"/>
        <v/>
      </c>
      <c r="F1028" s="82"/>
      <c r="G1028" s="80"/>
      <c r="H1028" s="80"/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76"/>
      <c r="U1028" s="80"/>
      <c r="V1028" s="80"/>
      <c r="W1028" s="80"/>
      <c r="X1028" s="80"/>
      <c r="Y1028" s="80"/>
      <c r="Z1028" s="80"/>
      <c r="AA1028" s="80"/>
      <c r="AB1028" s="80"/>
      <c r="AC1028" s="80"/>
      <c r="AD1028" s="82"/>
      <c r="AE1028" s="80"/>
      <c r="AF1028" s="76"/>
      <c r="AG1028" s="76"/>
      <c r="AH1028" s="85"/>
      <c r="AI1028" s="76"/>
      <c r="AJ1028" s="76"/>
      <c r="AK1028" s="82"/>
      <c r="AL1028" s="82"/>
      <c r="AM1028" s="80"/>
    </row>
    <row r="1029" spans="1:39" ht="15" customHeight="1" x14ac:dyDescent="0.3">
      <c r="A1029" s="76"/>
      <c r="B1029" s="76"/>
      <c r="C1029" s="76"/>
      <c r="D1029" s="77"/>
      <c r="E1029" s="69" t="str">
        <f t="shared" ca="1" si="15"/>
        <v/>
      </c>
      <c r="F1029" s="82"/>
      <c r="G1029" s="80"/>
      <c r="H1029" s="80"/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76"/>
      <c r="U1029" s="80"/>
      <c r="V1029" s="80"/>
      <c r="W1029" s="80"/>
      <c r="X1029" s="80"/>
      <c r="Y1029" s="80"/>
      <c r="Z1029" s="80"/>
      <c r="AA1029" s="80"/>
      <c r="AB1029" s="80"/>
      <c r="AC1029" s="80"/>
      <c r="AD1029" s="82"/>
      <c r="AE1029" s="80"/>
      <c r="AF1029" s="76"/>
      <c r="AG1029" s="76"/>
      <c r="AH1029" s="85"/>
      <c r="AI1029" s="76"/>
      <c r="AJ1029" s="76"/>
      <c r="AK1029" s="82"/>
      <c r="AL1029" s="82"/>
      <c r="AM1029" s="80"/>
    </row>
    <row r="1030" spans="1:39" ht="15" customHeight="1" x14ac:dyDescent="0.3">
      <c r="A1030" s="76"/>
      <c r="B1030" s="76"/>
      <c r="C1030" s="76"/>
      <c r="D1030" s="77"/>
      <c r="E1030" s="69" t="str">
        <f t="shared" ca="1" si="15"/>
        <v/>
      </c>
      <c r="F1030" s="82"/>
      <c r="G1030" s="80"/>
      <c r="H1030" s="80"/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76"/>
      <c r="U1030" s="80"/>
      <c r="V1030" s="80"/>
      <c r="W1030" s="80"/>
      <c r="X1030" s="80"/>
      <c r="Y1030" s="80"/>
      <c r="Z1030" s="80"/>
      <c r="AA1030" s="80"/>
      <c r="AB1030" s="80"/>
      <c r="AC1030" s="80"/>
      <c r="AD1030" s="82"/>
      <c r="AE1030" s="80"/>
      <c r="AF1030" s="76"/>
      <c r="AG1030" s="76"/>
      <c r="AH1030" s="85"/>
      <c r="AI1030" s="76"/>
      <c r="AJ1030" s="76"/>
      <c r="AK1030" s="82"/>
      <c r="AL1030" s="82"/>
      <c r="AM1030" s="80"/>
    </row>
    <row r="1031" spans="1:39" ht="15" customHeight="1" x14ac:dyDescent="0.3">
      <c r="A1031" s="76"/>
      <c r="B1031" s="76"/>
      <c r="C1031" s="76"/>
      <c r="D1031" s="77"/>
      <c r="E1031" s="69" t="str">
        <f t="shared" ca="1" si="15"/>
        <v/>
      </c>
      <c r="F1031" s="82"/>
      <c r="G1031" s="80"/>
      <c r="H1031" s="80"/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76"/>
      <c r="U1031" s="80"/>
      <c r="V1031" s="80"/>
      <c r="W1031" s="80"/>
      <c r="X1031" s="80"/>
      <c r="Y1031" s="80"/>
      <c r="Z1031" s="80"/>
      <c r="AA1031" s="80"/>
      <c r="AB1031" s="80"/>
      <c r="AC1031" s="80"/>
      <c r="AD1031" s="82"/>
      <c r="AE1031" s="80"/>
      <c r="AF1031" s="76"/>
      <c r="AG1031" s="76"/>
      <c r="AH1031" s="85"/>
      <c r="AI1031" s="76"/>
      <c r="AJ1031" s="76"/>
      <c r="AK1031" s="82"/>
      <c r="AL1031" s="82"/>
      <c r="AM1031" s="80"/>
    </row>
    <row r="1032" spans="1:39" ht="15" customHeight="1" x14ac:dyDescent="0.3">
      <c r="A1032" s="76"/>
      <c r="B1032" s="76"/>
      <c r="C1032" s="76"/>
      <c r="D1032" s="77"/>
      <c r="E1032" s="69" t="str">
        <f t="shared" ca="1" si="15"/>
        <v/>
      </c>
      <c r="F1032" s="82"/>
      <c r="G1032" s="80"/>
      <c r="H1032" s="80"/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76"/>
      <c r="U1032" s="80"/>
      <c r="V1032" s="80"/>
      <c r="W1032" s="80"/>
      <c r="X1032" s="80"/>
      <c r="Y1032" s="80"/>
      <c r="Z1032" s="80"/>
      <c r="AA1032" s="80"/>
      <c r="AB1032" s="80"/>
      <c r="AC1032" s="80"/>
      <c r="AD1032" s="82"/>
      <c r="AE1032" s="80"/>
      <c r="AF1032" s="76"/>
      <c r="AG1032" s="76"/>
      <c r="AH1032" s="85"/>
      <c r="AI1032" s="76"/>
      <c r="AJ1032" s="76"/>
      <c r="AK1032" s="82"/>
      <c r="AL1032" s="82"/>
      <c r="AM1032" s="80"/>
    </row>
    <row r="1033" spans="1:39" ht="15" customHeight="1" x14ac:dyDescent="0.3">
      <c r="A1033" s="76"/>
      <c r="B1033" s="76"/>
      <c r="C1033" s="76"/>
      <c r="D1033" s="77"/>
      <c r="E1033" s="69" t="str">
        <f t="shared" ref="E1033:E1096" ca="1" si="16">IF(D1033="","",(INT((TODAY()-D1033)/365.25)))</f>
        <v/>
      </c>
      <c r="F1033" s="82"/>
      <c r="G1033" s="80"/>
      <c r="H1033" s="80"/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76"/>
      <c r="U1033" s="80"/>
      <c r="V1033" s="80"/>
      <c r="W1033" s="80"/>
      <c r="X1033" s="80"/>
      <c r="Y1033" s="80"/>
      <c r="Z1033" s="80"/>
      <c r="AA1033" s="80"/>
      <c r="AB1033" s="80"/>
      <c r="AC1033" s="80"/>
      <c r="AD1033" s="82"/>
      <c r="AE1033" s="80"/>
      <c r="AF1033" s="76"/>
      <c r="AG1033" s="76"/>
      <c r="AH1033" s="85"/>
      <c r="AI1033" s="76"/>
      <c r="AJ1033" s="76"/>
      <c r="AK1033" s="82"/>
      <c r="AL1033" s="82"/>
      <c r="AM1033" s="80"/>
    </row>
    <row r="1034" spans="1:39" ht="15" customHeight="1" x14ac:dyDescent="0.3">
      <c r="A1034" s="76"/>
      <c r="B1034" s="76"/>
      <c r="C1034" s="76"/>
      <c r="D1034" s="77"/>
      <c r="E1034" s="69" t="str">
        <f t="shared" ca="1" si="16"/>
        <v/>
      </c>
      <c r="F1034" s="82"/>
      <c r="G1034" s="80"/>
      <c r="H1034" s="80"/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76"/>
      <c r="U1034" s="80"/>
      <c r="V1034" s="80"/>
      <c r="W1034" s="80"/>
      <c r="X1034" s="80"/>
      <c r="Y1034" s="80"/>
      <c r="Z1034" s="80"/>
      <c r="AA1034" s="80"/>
      <c r="AB1034" s="80"/>
      <c r="AC1034" s="80"/>
      <c r="AD1034" s="82"/>
      <c r="AE1034" s="80"/>
      <c r="AF1034" s="76"/>
      <c r="AG1034" s="76"/>
      <c r="AH1034" s="85"/>
      <c r="AI1034" s="76"/>
      <c r="AJ1034" s="76"/>
      <c r="AK1034" s="82"/>
      <c r="AL1034" s="82"/>
      <c r="AM1034" s="80"/>
    </row>
    <row r="1035" spans="1:39" ht="15" customHeight="1" x14ac:dyDescent="0.3">
      <c r="A1035" s="76"/>
      <c r="B1035" s="76"/>
      <c r="C1035" s="76"/>
      <c r="D1035" s="77"/>
      <c r="E1035" s="69" t="str">
        <f t="shared" ca="1" si="16"/>
        <v/>
      </c>
      <c r="F1035" s="82"/>
      <c r="G1035" s="80"/>
      <c r="H1035" s="80"/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76"/>
      <c r="U1035" s="80"/>
      <c r="V1035" s="80"/>
      <c r="W1035" s="80"/>
      <c r="X1035" s="80"/>
      <c r="Y1035" s="80"/>
      <c r="Z1035" s="80"/>
      <c r="AA1035" s="80"/>
      <c r="AB1035" s="80"/>
      <c r="AC1035" s="80"/>
      <c r="AD1035" s="82"/>
      <c r="AE1035" s="80"/>
      <c r="AF1035" s="76"/>
      <c r="AG1035" s="76"/>
      <c r="AH1035" s="85"/>
      <c r="AI1035" s="76"/>
      <c r="AJ1035" s="76"/>
      <c r="AK1035" s="82"/>
      <c r="AL1035" s="82"/>
      <c r="AM1035" s="80"/>
    </row>
    <row r="1036" spans="1:39" ht="15" customHeight="1" x14ac:dyDescent="0.3">
      <c r="A1036" s="76"/>
      <c r="B1036" s="76"/>
      <c r="C1036" s="76"/>
      <c r="D1036" s="77"/>
      <c r="E1036" s="69" t="str">
        <f t="shared" ca="1" si="16"/>
        <v/>
      </c>
      <c r="F1036" s="82"/>
      <c r="G1036" s="80"/>
      <c r="H1036" s="80"/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76"/>
      <c r="U1036" s="80"/>
      <c r="V1036" s="80"/>
      <c r="W1036" s="80"/>
      <c r="X1036" s="80"/>
      <c r="Y1036" s="80"/>
      <c r="Z1036" s="80"/>
      <c r="AA1036" s="80"/>
      <c r="AB1036" s="80"/>
      <c r="AC1036" s="80"/>
      <c r="AD1036" s="82"/>
      <c r="AE1036" s="80"/>
      <c r="AF1036" s="76"/>
      <c r="AG1036" s="76"/>
      <c r="AH1036" s="85"/>
      <c r="AI1036" s="76"/>
      <c r="AJ1036" s="76"/>
      <c r="AK1036" s="82"/>
      <c r="AL1036" s="82"/>
      <c r="AM1036" s="80"/>
    </row>
    <row r="1037" spans="1:39" ht="15" customHeight="1" x14ac:dyDescent="0.3">
      <c r="A1037" s="76"/>
      <c r="B1037" s="76"/>
      <c r="C1037" s="76"/>
      <c r="D1037" s="77"/>
      <c r="E1037" s="69" t="str">
        <f t="shared" ca="1" si="16"/>
        <v/>
      </c>
      <c r="F1037" s="82"/>
      <c r="G1037" s="80"/>
      <c r="H1037" s="80"/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76"/>
      <c r="U1037" s="80"/>
      <c r="V1037" s="80"/>
      <c r="W1037" s="80"/>
      <c r="X1037" s="80"/>
      <c r="Y1037" s="80"/>
      <c r="Z1037" s="80"/>
      <c r="AA1037" s="80"/>
      <c r="AB1037" s="80"/>
      <c r="AC1037" s="80"/>
      <c r="AD1037" s="82"/>
      <c r="AE1037" s="80"/>
      <c r="AF1037" s="76"/>
      <c r="AG1037" s="76"/>
      <c r="AH1037" s="85"/>
      <c r="AI1037" s="76"/>
      <c r="AJ1037" s="76"/>
      <c r="AK1037" s="82"/>
      <c r="AL1037" s="82"/>
      <c r="AM1037" s="80"/>
    </row>
    <row r="1038" spans="1:39" ht="15" customHeight="1" x14ac:dyDescent="0.3">
      <c r="A1038" s="76"/>
      <c r="B1038" s="76"/>
      <c r="C1038" s="76"/>
      <c r="D1038" s="77"/>
      <c r="E1038" s="69" t="str">
        <f t="shared" ca="1" si="16"/>
        <v/>
      </c>
      <c r="F1038" s="82"/>
      <c r="G1038" s="80"/>
      <c r="H1038" s="80"/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76"/>
      <c r="U1038" s="80"/>
      <c r="V1038" s="80"/>
      <c r="W1038" s="80"/>
      <c r="X1038" s="80"/>
      <c r="Y1038" s="80"/>
      <c r="Z1038" s="80"/>
      <c r="AA1038" s="80"/>
      <c r="AB1038" s="80"/>
      <c r="AC1038" s="80"/>
      <c r="AD1038" s="82"/>
      <c r="AE1038" s="80"/>
      <c r="AF1038" s="76"/>
      <c r="AG1038" s="76"/>
      <c r="AH1038" s="85"/>
      <c r="AI1038" s="76"/>
      <c r="AJ1038" s="76"/>
      <c r="AK1038" s="82"/>
      <c r="AL1038" s="82"/>
      <c r="AM1038" s="80"/>
    </row>
    <row r="1039" spans="1:39" ht="15" customHeight="1" x14ac:dyDescent="0.3">
      <c r="A1039" s="76"/>
      <c r="B1039" s="76"/>
      <c r="C1039" s="76"/>
      <c r="D1039" s="77"/>
      <c r="E1039" s="69" t="str">
        <f t="shared" ca="1" si="16"/>
        <v/>
      </c>
      <c r="F1039" s="82"/>
      <c r="G1039" s="80"/>
      <c r="H1039" s="80"/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76"/>
      <c r="U1039" s="80"/>
      <c r="V1039" s="80"/>
      <c r="W1039" s="80"/>
      <c r="X1039" s="80"/>
      <c r="Y1039" s="80"/>
      <c r="Z1039" s="80"/>
      <c r="AA1039" s="80"/>
      <c r="AB1039" s="80"/>
      <c r="AC1039" s="80"/>
      <c r="AD1039" s="82"/>
      <c r="AE1039" s="80"/>
      <c r="AF1039" s="76"/>
      <c r="AG1039" s="76"/>
      <c r="AH1039" s="85"/>
      <c r="AI1039" s="76"/>
      <c r="AJ1039" s="76"/>
      <c r="AK1039" s="82"/>
      <c r="AL1039" s="82"/>
      <c r="AM1039" s="80"/>
    </row>
    <row r="1040" spans="1:39" ht="15" customHeight="1" x14ac:dyDescent="0.3">
      <c r="A1040" s="76"/>
      <c r="B1040" s="76"/>
      <c r="C1040" s="76"/>
      <c r="D1040" s="77"/>
      <c r="E1040" s="69" t="str">
        <f t="shared" ca="1" si="16"/>
        <v/>
      </c>
      <c r="F1040" s="82"/>
      <c r="G1040" s="80"/>
      <c r="H1040" s="80"/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76"/>
      <c r="U1040" s="80"/>
      <c r="V1040" s="80"/>
      <c r="W1040" s="80"/>
      <c r="X1040" s="80"/>
      <c r="Y1040" s="80"/>
      <c r="Z1040" s="80"/>
      <c r="AA1040" s="80"/>
      <c r="AB1040" s="80"/>
      <c r="AC1040" s="80"/>
      <c r="AD1040" s="82"/>
      <c r="AE1040" s="80"/>
      <c r="AF1040" s="76"/>
      <c r="AG1040" s="76"/>
      <c r="AH1040" s="85"/>
      <c r="AI1040" s="76"/>
      <c r="AJ1040" s="76"/>
      <c r="AK1040" s="82"/>
      <c r="AL1040" s="82"/>
      <c r="AM1040" s="80"/>
    </row>
    <row r="1041" spans="1:39" ht="15" customHeight="1" x14ac:dyDescent="0.3">
      <c r="A1041" s="76"/>
      <c r="B1041" s="76"/>
      <c r="C1041" s="76"/>
      <c r="D1041" s="77"/>
      <c r="E1041" s="69" t="str">
        <f t="shared" ca="1" si="16"/>
        <v/>
      </c>
      <c r="F1041" s="82"/>
      <c r="G1041" s="80"/>
      <c r="H1041" s="80"/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76"/>
      <c r="U1041" s="80"/>
      <c r="V1041" s="80"/>
      <c r="W1041" s="80"/>
      <c r="X1041" s="80"/>
      <c r="Y1041" s="80"/>
      <c r="Z1041" s="80"/>
      <c r="AA1041" s="80"/>
      <c r="AB1041" s="80"/>
      <c r="AC1041" s="80"/>
      <c r="AD1041" s="82"/>
      <c r="AE1041" s="80"/>
      <c r="AF1041" s="76"/>
      <c r="AG1041" s="76"/>
      <c r="AH1041" s="85"/>
      <c r="AI1041" s="76"/>
      <c r="AJ1041" s="76"/>
      <c r="AK1041" s="82"/>
      <c r="AL1041" s="82"/>
      <c r="AM1041" s="80"/>
    </row>
    <row r="1042" spans="1:39" ht="15" customHeight="1" x14ac:dyDescent="0.3">
      <c r="A1042" s="76"/>
      <c r="B1042" s="76"/>
      <c r="C1042" s="76"/>
      <c r="D1042" s="77"/>
      <c r="E1042" s="69" t="str">
        <f t="shared" ca="1" si="16"/>
        <v/>
      </c>
      <c r="F1042" s="82"/>
      <c r="G1042" s="80"/>
      <c r="H1042" s="80"/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76"/>
      <c r="U1042" s="80"/>
      <c r="V1042" s="80"/>
      <c r="W1042" s="80"/>
      <c r="X1042" s="80"/>
      <c r="Y1042" s="80"/>
      <c r="Z1042" s="80"/>
      <c r="AA1042" s="80"/>
      <c r="AB1042" s="80"/>
      <c r="AC1042" s="80"/>
      <c r="AD1042" s="82"/>
      <c r="AE1042" s="80"/>
      <c r="AF1042" s="76"/>
      <c r="AG1042" s="76"/>
      <c r="AH1042" s="85"/>
      <c r="AI1042" s="76"/>
      <c r="AJ1042" s="76"/>
      <c r="AK1042" s="82"/>
      <c r="AL1042" s="82"/>
      <c r="AM1042" s="80"/>
    </row>
    <row r="1043" spans="1:39" ht="15" customHeight="1" x14ac:dyDescent="0.3">
      <c r="A1043" s="76"/>
      <c r="B1043" s="76"/>
      <c r="C1043" s="76"/>
      <c r="D1043" s="77"/>
      <c r="E1043" s="69" t="str">
        <f t="shared" ca="1" si="16"/>
        <v/>
      </c>
      <c r="F1043" s="82"/>
      <c r="G1043" s="80"/>
      <c r="H1043" s="80"/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76"/>
      <c r="U1043" s="80"/>
      <c r="V1043" s="80"/>
      <c r="W1043" s="80"/>
      <c r="X1043" s="80"/>
      <c r="Y1043" s="80"/>
      <c r="Z1043" s="80"/>
      <c r="AA1043" s="80"/>
      <c r="AB1043" s="80"/>
      <c r="AC1043" s="80"/>
      <c r="AD1043" s="82"/>
      <c r="AE1043" s="80"/>
      <c r="AF1043" s="76"/>
      <c r="AG1043" s="76"/>
      <c r="AH1043" s="85"/>
      <c r="AI1043" s="76"/>
      <c r="AJ1043" s="76"/>
      <c r="AK1043" s="82"/>
      <c r="AL1043" s="82"/>
      <c r="AM1043" s="80"/>
    </row>
    <row r="1044" spans="1:39" ht="15" customHeight="1" x14ac:dyDescent="0.3">
      <c r="A1044" s="76"/>
      <c r="B1044" s="76"/>
      <c r="C1044" s="76"/>
      <c r="D1044" s="77"/>
      <c r="E1044" s="69" t="str">
        <f t="shared" ca="1" si="16"/>
        <v/>
      </c>
      <c r="F1044" s="82"/>
      <c r="G1044" s="80"/>
      <c r="H1044" s="80"/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76"/>
      <c r="U1044" s="80"/>
      <c r="V1044" s="80"/>
      <c r="W1044" s="80"/>
      <c r="X1044" s="80"/>
      <c r="Y1044" s="80"/>
      <c r="Z1044" s="80"/>
      <c r="AA1044" s="80"/>
      <c r="AB1044" s="80"/>
      <c r="AC1044" s="80"/>
      <c r="AD1044" s="82"/>
      <c r="AE1044" s="80"/>
      <c r="AF1044" s="76"/>
      <c r="AG1044" s="76"/>
      <c r="AH1044" s="85"/>
      <c r="AI1044" s="76"/>
      <c r="AJ1044" s="76"/>
      <c r="AK1044" s="82"/>
      <c r="AL1044" s="82"/>
      <c r="AM1044" s="80"/>
    </row>
    <row r="1045" spans="1:39" ht="15" customHeight="1" x14ac:dyDescent="0.3">
      <c r="A1045" s="76"/>
      <c r="B1045" s="76"/>
      <c r="C1045" s="76"/>
      <c r="D1045" s="77"/>
      <c r="E1045" s="69" t="str">
        <f t="shared" ca="1" si="16"/>
        <v/>
      </c>
      <c r="F1045" s="82"/>
      <c r="G1045" s="80"/>
      <c r="H1045" s="80"/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76"/>
      <c r="U1045" s="80"/>
      <c r="V1045" s="80"/>
      <c r="W1045" s="80"/>
      <c r="X1045" s="80"/>
      <c r="Y1045" s="80"/>
      <c r="Z1045" s="80"/>
      <c r="AA1045" s="80"/>
      <c r="AB1045" s="80"/>
      <c r="AC1045" s="80"/>
      <c r="AD1045" s="82"/>
      <c r="AE1045" s="80"/>
      <c r="AF1045" s="76"/>
      <c r="AG1045" s="76"/>
      <c r="AH1045" s="85"/>
      <c r="AI1045" s="76"/>
      <c r="AJ1045" s="76"/>
      <c r="AK1045" s="82"/>
      <c r="AL1045" s="82"/>
      <c r="AM1045" s="80"/>
    </row>
    <row r="1046" spans="1:39" ht="15" customHeight="1" x14ac:dyDescent="0.3">
      <c r="A1046" s="76"/>
      <c r="B1046" s="76"/>
      <c r="C1046" s="76"/>
      <c r="D1046" s="77"/>
      <c r="E1046" s="69" t="str">
        <f t="shared" ca="1" si="16"/>
        <v/>
      </c>
      <c r="F1046" s="82"/>
      <c r="G1046" s="80"/>
      <c r="H1046" s="80"/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76"/>
      <c r="U1046" s="80"/>
      <c r="V1046" s="80"/>
      <c r="W1046" s="80"/>
      <c r="X1046" s="80"/>
      <c r="Y1046" s="80"/>
      <c r="Z1046" s="80"/>
      <c r="AA1046" s="80"/>
      <c r="AB1046" s="80"/>
      <c r="AC1046" s="80"/>
      <c r="AD1046" s="82"/>
      <c r="AE1046" s="80"/>
      <c r="AF1046" s="76"/>
      <c r="AG1046" s="76"/>
      <c r="AH1046" s="85"/>
      <c r="AI1046" s="76"/>
      <c r="AJ1046" s="76"/>
      <c r="AK1046" s="82"/>
      <c r="AL1046" s="82"/>
      <c r="AM1046" s="80"/>
    </row>
    <row r="1047" spans="1:39" ht="15" customHeight="1" x14ac:dyDescent="0.3">
      <c r="A1047" s="76"/>
      <c r="B1047" s="76"/>
      <c r="C1047" s="76"/>
      <c r="D1047" s="77"/>
      <c r="E1047" s="69" t="str">
        <f t="shared" ca="1" si="16"/>
        <v/>
      </c>
      <c r="F1047" s="82"/>
      <c r="G1047" s="80"/>
      <c r="H1047" s="80"/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76"/>
      <c r="U1047" s="80"/>
      <c r="V1047" s="80"/>
      <c r="W1047" s="80"/>
      <c r="X1047" s="80"/>
      <c r="Y1047" s="80"/>
      <c r="Z1047" s="80"/>
      <c r="AA1047" s="80"/>
      <c r="AB1047" s="80"/>
      <c r="AC1047" s="80"/>
      <c r="AD1047" s="82"/>
      <c r="AE1047" s="80"/>
      <c r="AF1047" s="76"/>
      <c r="AG1047" s="76"/>
      <c r="AH1047" s="85"/>
      <c r="AI1047" s="76"/>
      <c r="AJ1047" s="76"/>
      <c r="AK1047" s="82"/>
      <c r="AL1047" s="82"/>
      <c r="AM1047" s="80"/>
    </row>
    <row r="1048" spans="1:39" ht="15" customHeight="1" x14ac:dyDescent="0.3">
      <c r="A1048" s="76"/>
      <c r="B1048" s="76"/>
      <c r="C1048" s="76"/>
      <c r="D1048" s="77"/>
      <c r="E1048" s="69" t="str">
        <f t="shared" ca="1" si="16"/>
        <v/>
      </c>
      <c r="F1048" s="82"/>
      <c r="G1048" s="80"/>
      <c r="H1048" s="80"/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76"/>
      <c r="U1048" s="80"/>
      <c r="V1048" s="80"/>
      <c r="W1048" s="80"/>
      <c r="X1048" s="80"/>
      <c r="Y1048" s="80"/>
      <c r="Z1048" s="80"/>
      <c r="AA1048" s="80"/>
      <c r="AB1048" s="80"/>
      <c r="AC1048" s="80"/>
      <c r="AD1048" s="82"/>
      <c r="AE1048" s="80"/>
      <c r="AF1048" s="76"/>
      <c r="AG1048" s="76"/>
      <c r="AH1048" s="85"/>
      <c r="AI1048" s="76"/>
      <c r="AJ1048" s="76"/>
      <c r="AK1048" s="82"/>
      <c r="AL1048" s="82"/>
      <c r="AM1048" s="80"/>
    </row>
    <row r="1049" spans="1:39" ht="15" customHeight="1" x14ac:dyDescent="0.3">
      <c r="A1049" s="76"/>
      <c r="B1049" s="76"/>
      <c r="C1049" s="76"/>
      <c r="D1049" s="77"/>
      <c r="E1049" s="69" t="str">
        <f t="shared" ca="1" si="16"/>
        <v/>
      </c>
      <c r="F1049" s="82"/>
      <c r="G1049" s="80"/>
      <c r="H1049" s="80"/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76"/>
      <c r="U1049" s="80"/>
      <c r="V1049" s="80"/>
      <c r="W1049" s="80"/>
      <c r="X1049" s="80"/>
      <c r="Y1049" s="80"/>
      <c r="Z1049" s="80"/>
      <c r="AA1049" s="80"/>
      <c r="AB1049" s="80"/>
      <c r="AC1049" s="80"/>
      <c r="AD1049" s="82"/>
      <c r="AE1049" s="80"/>
      <c r="AF1049" s="76"/>
      <c r="AG1049" s="76"/>
      <c r="AH1049" s="85"/>
      <c r="AI1049" s="76"/>
      <c r="AJ1049" s="76"/>
      <c r="AK1049" s="82"/>
      <c r="AL1049" s="82"/>
      <c r="AM1049" s="80"/>
    </row>
    <row r="1050" spans="1:39" ht="15" customHeight="1" x14ac:dyDescent="0.3">
      <c r="A1050" s="76"/>
      <c r="B1050" s="76"/>
      <c r="C1050" s="76"/>
      <c r="D1050" s="77"/>
      <c r="E1050" s="69" t="str">
        <f t="shared" ca="1" si="16"/>
        <v/>
      </c>
      <c r="F1050" s="82"/>
      <c r="G1050" s="80"/>
      <c r="H1050" s="80"/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76"/>
      <c r="U1050" s="80"/>
      <c r="V1050" s="80"/>
      <c r="W1050" s="80"/>
      <c r="X1050" s="80"/>
      <c r="Y1050" s="80"/>
      <c r="Z1050" s="80"/>
      <c r="AA1050" s="80"/>
      <c r="AB1050" s="80"/>
      <c r="AC1050" s="80"/>
      <c r="AD1050" s="82"/>
      <c r="AE1050" s="80"/>
      <c r="AF1050" s="76"/>
      <c r="AG1050" s="76"/>
      <c r="AH1050" s="85"/>
      <c r="AI1050" s="76"/>
      <c r="AJ1050" s="76"/>
      <c r="AK1050" s="82"/>
      <c r="AL1050" s="82"/>
      <c r="AM1050" s="80"/>
    </row>
    <row r="1051" spans="1:39" ht="15" customHeight="1" x14ac:dyDescent="0.3">
      <c r="A1051" s="76"/>
      <c r="B1051" s="76"/>
      <c r="C1051" s="76"/>
      <c r="D1051" s="77"/>
      <c r="E1051" s="69" t="str">
        <f t="shared" ca="1" si="16"/>
        <v/>
      </c>
      <c r="F1051" s="82"/>
      <c r="G1051" s="80"/>
      <c r="H1051" s="80"/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76"/>
      <c r="U1051" s="80"/>
      <c r="V1051" s="80"/>
      <c r="W1051" s="80"/>
      <c r="X1051" s="80"/>
      <c r="Y1051" s="80"/>
      <c r="Z1051" s="80"/>
      <c r="AA1051" s="80"/>
      <c r="AB1051" s="80"/>
      <c r="AC1051" s="80"/>
      <c r="AD1051" s="82"/>
      <c r="AE1051" s="80"/>
      <c r="AF1051" s="76"/>
      <c r="AG1051" s="76"/>
      <c r="AH1051" s="85"/>
      <c r="AI1051" s="76"/>
      <c r="AJ1051" s="76"/>
      <c r="AK1051" s="82"/>
      <c r="AL1051" s="82"/>
      <c r="AM1051" s="80"/>
    </row>
    <row r="1052" spans="1:39" ht="15" customHeight="1" x14ac:dyDescent="0.3">
      <c r="A1052" s="76"/>
      <c r="B1052" s="76"/>
      <c r="C1052" s="76"/>
      <c r="D1052" s="77"/>
      <c r="E1052" s="69" t="str">
        <f t="shared" ca="1" si="16"/>
        <v/>
      </c>
      <c r="F1052" s="82"/>
      <c r="G1052" s="80"/>
      <c r="H1052" s="80"/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76"/>
      <c r="U1052" s="80"/>
      <c r="V1052" s="80"/>
      <c r="W1052" s="80"/>
      <c r="X1052" s="80"/>
      <c r="Y1052" s="80"/>
      <c r="Z1052" s="80"/>
      <c r="AA1052" s="80"/>
      <c r="AB1052" s="80"/>
      <c r="AC1052" s="80"/>
      <c r="AD1052" s="82"/>
      <c r="AE1052" s="80"/>
      <c r="AF1052" s="76"/>
      <c r="AG1052" s="76"/>
      <c r="AH1052" s="85"/>
      <c r="AI1052" s="76"/>
      <c r="AJ1052" s="76"/>
      <c r="AK1052" s="82"/>
      <c r="AL1052" s="82"/>
      <c r="AM1052" s="80"/>
    </row>
    <row r="1053" spans="1:39" ht="15" customHeight="1" x14ac:dyDescent="0.3">
      <c r="A1053" s="76"/>
      <c r="B1053" s="76"/>
      <c r="C1053" s="76"/>
      <c r="D1053" s="77"/>
      <c r="E1053" s="69" t="str">
        <f t="shared" ca="1" si="16"/>
        <v/>
      </c>
      <c r="F1053" s="82"/>
      <c r="G1053" s="80"/>
      <c r="H1053" s="80"/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76"/>
      <c r="U1053" s="80"/>
      <c r="V1053" s="80"/>
      <c r="W1053" s="80"/>
      <c r="X1053" s="80"/>
      <c r="Y1053" s="80"/>
      <c r="Z1053" s="80"/>
      <c r="AA1053" s="80"/>
      <c r="AB1053" s="80"/>
      <c r="AC1053" s="80"/>
      <c r="AD1053" s="82"/>
      <c r="AE1053" s="80"/>
      <c r="AF1053" s="76"/>
      <c r="AG1053" s="76"/>
      <c r="AH1053" s="85"/>
      <c r="AI1053" s="76"/>
      <c r="AJ1053" s="76"/>
      <c r="AK1053" s="82"/>
      <c r="AL1053" s="82"/>
      <c r="AM1053" s="80"/>
    </row>
    <row r="1054" spans="1:39" ht="15" customHeight="1" x14ac:dyDescent="0.3">
      <c r="A1054" s="76"/>
      <c r="B1054" s="76"/>
      <c r="C1054" s="76"/>
      <c r="D1054" s="77"/>
      <c r="E1054" s="69" t="str">
        <f t="shared" ca="1" si="16"/>
        <v/>
      </c>
      <c r="F1054" s="82"/>
      <c r="G1054" s="80"/>
      <c r="H1054" s="80"/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76"/>
      <c r="U1054" s="80"/>
      <c r="V1054" s="80"/>
      <c r="W1054" s="80"/>
      <c r="X1054" s="80"/>
      <c r="Y1054" s="80"/>
      <c r="Z1054" s="80"/>
      <c r="AA1054" s="80"/>
      <c r="AB1054" s="80"/>
      <c r="AC1054" s="80"/>
      <c r="AD1054" s="82"/>
      <c r="AE1054" s="80"/>
      <c r="AF1054" s="76"/>
      <c r="AG1054" s="76"/>
      <c r="AH1054" s="85"/>
      <c r="AI1054" s="76"/>
      <c r="AJ1054" s="76"/>
      <c r="AK1054" s="82"/>
      <c r="AL1054" s="82"/>
      <c r="AM1054" s="80"/>
    </row>
    <row r="1055" spans="1:39" ht="15" customHeight="1" x14ac:dyDescent="0.3">
      <c r="A1055" s="76"/>
      <c r="B1055" s="76"/>
      <c r="C1055" s="76"/>
      <c r="D1055" s="77"/>
      <c r="E1055" s="69" t="str">
        <f t="shared" ca="1" si="16"/>
        <v/>
      </c>
      <c r="F1055" s="82"/>
      <c r="G1055" s="80"/>
      <c r="H1055" s="80"/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76"/>
      <c r="U1055" s="80"/>
      <c r="V1055" s="80"/>
      <c r="W1055" s="80"/>
      <c r="X1055" s="80"/>
      <c r="Y1055" s="80"/>
      <c r="Z1055" s="80"/>
      <c r="AA1055" s="80"/>
      <c r="AB1055" s="80"/>
      <c r="AC1055" s="80"/>
      <c r="AD1055" s="82"/>
      <c r="AE1055" s="80"/>
      <c r="AF1055" s="76"/>
      <c r="AG1055" s="76"/>
      <c r="AH1055" s="85"/>
      <c r="AI1055" s="76"/>
      <c r="AJ1055" s="76"/>
      <c r="AK1055" s="82"/>
      <c r="AL1055" s="82"/>
      <c r="AM1055" s="80"/>
    </row>
    <row r="1056" spans="1:39" ht="15" customHeight="1" x14ac:dyDescent="0.3">
      <c r="A1056" s="76"/>
      <c r="B1056" s="76"/>
      <c r="C1056" s="76"/>
      <c r="D1056" s="77"/>
      <c r="E1056" s="69" t="str">
        <f t="shared" ca="1" si="16"/>
        <v/>
      </c>
      <c r="F1056" s="82"/>
      <c r="G1056" s="80"/>
      <c r="H1056" s="80"/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76"/>
      <c r="U1056" s="80"/>
      <c r="V1056" s="80"/>
      <c r="W1056" s="80"/>
      <c r="X1056" s="80"/>
      <c r="Y1056" s="80"/>
      <c r="Z1056" s="80"/>
      <c r="AA1056" s="80"/>
      <c r="AB1056" s="80"/>
      <c r="AC1056" s="80"/>
      <c r="AD1056" s="82"/>
      <c r="AE1056" s="80"/>
      <c r="AF1056" s="76"/>
      <c r="AG1056" s="76"/>
      <c r="AH1056" s="85"/>
      <c r="AI1056" s="76"/>
      <c r="AJ1056" s="76"/>
      <c r="AK1056" s="82"/>
      <c r="AL1056" s="82"/>
      <c r="AM1056" s="80"/>
    </row>
    <row r="1057" spans="1:39" ht="15" customHeight="1" x14ac:dyDescent="0.3">
      <c r="A1057" s="76"/>
      <c r="B1057" s="76"/>
      <c r="C1057" s="76"/>
      <c r="D1057" s="77"/>
      <c r="E1057" s="69" t="str">
        <f t="shared" ca="1" si="16"/>
        <v/>
      </c>
      <c r="F1057" s="82"/>
      <c r="G1057" s="80"/>
      <c r="H1057" s="80"/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76"/>
      <c r="U1057" s="80"/>
      <c r="V1057" s="80"/>
      <c r="W1057" s="80"/>
      <c r="X1057" s="80"/>
      <c r="Y1057" s="80"/>
      <c r="Z1057" s="80"/>
      <c r="AA1057" s="80"/>
      <c r="AB1057" s="80"/>
      <c r="AC1057" s="80"/>
      <c r="AD1057" s="82"/>
      <c r="AE1057" s="80"/>
      <c r="AF1057" s="76"/>
      <c r="AG1057" s="76"/>
      <c r="AH1057" s="85"/>
      <c r="AI1057" s="76"/>
      <c r="AJ1057" s="76"/>
      <c r="AK1057" s="82"/>
      <c r="AL1057" s="82"/>
      <c r="AM1057" s="80"/>
    </row>
    <row r="1058" spans="1:39" ht="15" customHeight="1" x14ac:dyDescent="0.3">
      <c r="A1058" s="76"/>
      <c r="B1058" s="76"/>
      <c r="C1058" s="76"/>
      <c r="D1058" s="77"/>
      <c r="E1058" s="69" t="str">
        <f t="shared" ca="1" si="16"/>
        <v/>
      </c>
      <c r="F1058" s="82"/>
      <c r="G1058" s="80"/>
      <c r="H1058" s="80"/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76"/>
      <c r="U1058" s="80"/>
      <c r="V1058" s="80"/>
      <c r="W1058" s="80"/>
      <c r="X1058" s="80"/>
      <c r="Y1058" s="80"/>
      <c r="Z1058" s="80"/>
      <c r="AA1058" s="80"/>
      <c r="AB1058" s="80"/>
      <c r="AC1058" s="80"/>
      <c r="AD1058" s="82"/>
      <c r="AE1058" s="80"/>
      <c r="AF1058" s="76"/>
      <c r="AG1058" s="76"/>
      <c r="AH1058" s="85"/>
      <c r="AI1058" s="76"/>
      <c r="AJ1058" s="76"/>
      <c r="AK1058" s="82"/>
      <c r="AL1058" s="82"/>
      <c r="AM1058" s="80"/>
    </row>
    <row r="1059" spans="1:39" ht="15" customHeight="1" x14ac:dyDescent="0.3">
      <c r="A1059" s="76"/>
      <c r="B1059" s="76"/>
      <c r="C1059" s="76"/>
      <c r="D1059" s="77"/>
      <c r="E1059" s="69" t="str">
        <f t="shared" ca="1" si="16"/>
        <v/>
      </c>
      <c r="F1059" s="82"/>
      <c r="G1059" s="80"/>
      <c r="H1059" s="80"/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76"/>
      <c r="U1059" s="80"/>
      <c r="V1059" s="80"/>
      <c r="W1059" s="80"/>
      <c r="X1059" s="80"/>
      <c r="Y1059" s="80"/>
      <c r="Z1059" s="80"/>
      <c r="AA1059" s="80"/>
      <c r="AB1059" s="80"/>
      <c r="AC1059" s="80"/>
      <c r="AD1059" s="82"/>
      <c r="AE1059" s="80"/>
      <c r="AF1059" s="76"/>
      <c r="AG1059" s="76"/>
      <c r="AH1059" s="85"/>
      <c r="AI1059" s="76"/>
      <c r="AJ1059" s="76"/>
      <c r="AK1059" s="82"/>
      <c r="AL1059" s="82"/>
      <c r="AM1059" s="80"/>
    </row>
    <row r="1060" spans="1:39" ht="15" customHeight="1" x14ac:dyDescent="0.3">
      <c r="A1060" s="76"/>
      <c r="B1060" s="76"/>
      <c r="C1060" s="76"/>
      <c r="D1060" s="77"/>
      <c r="E1060" s="69" t="str">
        <f t="shared" ca="1" si="16"/>
        <v/>
      </c>
      <c r="F1060" s="82"/>
      <c r="G1060" s="80"/>
      <c r="H1060" s="80"/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76"/>
      <c r="U1060" s="80"/>
      <c r="V1060" s="80"/>
      <c r="W1060" s="80"/>
      <c r="X1060" s="80"/>
      <c r="Y1060" s="80"/>
      <c r="Z1060" s="80"/>
      <c r="AA1060" s="80"/>
      <c r="AB1060" s="80"/>
      <c r="AC1060" s="80"/>
      <c r="AD1060" s="82"/>
      <c r="AE1060" s="80"/>
      <c r="AF1060" s="76"/>
      <c r="AG1060" s="76"/>
      <c r="AH1060" s="85"/>
      <c r="AI1060" s="76"/>
      <c r="AJ1060" s="76"/>
      <c r="AK1060" s="82"/>
      <c r="AL1060" s="82"/>
      <c r="AM1060" s="80"/>
    </row>
    <row r="1061" spans="1:39" ht="15" customHeight="1" x14ac:dyDescent="0.3">
      <c r="A1061" s="76"/>
      <c r="B1061" s="76"/>
      <c r="C1061" s="76"/>
      <c r="D1061" s="77"/>
      <c r="E1061" s="69" t="str">
        <f t="shared" ca="1" si="16"/>
        <v/>
      </c>
      <c r="F1061" s="82"/>
      <c r="G1061" s="80"/>
      <c r="H1061" s="80"/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76"/>
      <c r="U1061" s="80"/>
      <c r="V1061" s="80"/>
      <c r="W1061" s="80"/>
      <c r="X1061" s="80"/>
      <c r="Y1061" s="80"/>
      <c r="Z1061" s="80"/>
      <c r="AA1061" s="80"/>
      <c r="AB1061" s="80"/>
      <c r="AC1061" s="80"/>
      <c r="AD1061" s="82"/>
      <c r="AE1061" s="80"/>
      <c r="AF1061" s="76"/>
      <c r="AG1061" s="76"/>
      <c r="AH1061" s="85"/>
      <c r="AI1061" s="76"/>
      <c r="AJ1061" s="76"/>
      <c r="AK1061" s="82"/>
      <c r="AL1061" s="82"/>
      <c r="AM1061" s="80"/>
    </row>
    <row r="1062" spans="1:39" ht="15" customHeight="1" x14ac:dyDescent="0.3">
      <c r="A1062" s="76"/>
      <c r="B1062" s="76"/>
      <c r="C1062" s="76"/>
      <c r="D1062" s="77"/>
      <c r="E1062" s="69" t="str">
        <f t="shared" ca="1" si="16"/>
        <v/>
      </c>
      <c r="F1062" s="82"/>
      <c r="G1062" s="80"/>
      <c r="H1062" s="80"/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76"/>
      <c r="U1062" s="80"/>
      <c r="V1062" s="80"/>
      <c r="W1062" s="80"/>
      <c r="X1062" s="80"/>
      <c r="Y1062" s="80"/>
      <c r="Z1062" s="80"/>
      <c r="AA1062" s="80"/>
      <c r="AB1062" s="80"/>
      <c r="AC1062" s="80"/>
      <c r="AD1062" s="82"/>
      <c r="AE1062" s="80"/>
      <c r="AF1062" s="76"/>
      <c r="AG1062" s="76"/>
      <c r="AH1062" s="85"/>
      <c r="AI1062" s="76"/>
      <c r="AJ1062" s="76"/>
      <c r="AK1062" s="82"/>
      <c r="AL1062" s="82"/>
      <c r="AM1062" s="80"/>
    </row>
    <row r="1063" spans="1:39" ht="15" customHeight="1" x14ac:dyDescent="0.3">
      <c r="A1063" s="76"/>
      <c r="B1063" s="76"/>
      <c r="C1063" s="76"/>
      <c r="D1063" s="77"/>
      <c r="E1063" s="69" t="str">
        <f t="shared" ca="1" si="16"/>
        <v/>
      </c>
      <c r="F1063" s="82"/>
      <c r="G1063" s="80"/>
      <c r="H1063" s="80"/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76"/>
      <c r="U1063" s="80"/>
      <c r="V1063" s="80"/>
      <c r="W1063" s="80"/>
      <c r="X1063" s="80"/>
      <c r="Y1063" s="80"/>
      <c r="Z1063" s="80"/>
      <c r="AA1063" s="80"/>
      <c r="AB1063" s="80"/>
      <c r="AC1063" s="80"/>
      <c r="AD1063" s="82"/>
      <c r="AE1063" s="80"/>
      <c r="AF1063" s="76"/>
      <c r="AG1063" s="76"/>
      <c r="AH1063" s="85"/>
      <c r="AI1063" s="76"/>
      <c r="AJ1063" s="76"/>
      <c r="AK1063" s="82"/>
      <c r="AL1063" s="82"/>
      <c r="AM1063" s="80"/>
    </row>
    <row r="1064" spans="1:39" ht="15" customHeight="1" x14ac:dyDescent="0.3">
      <c r="A1064" s="76"/>
      <c r="B1064" s="76"/>
      <c r="C1064" s="76"/>
      <c r="D1064" s="77"/>
      <c r="E1064" s="69" t="str">
        <f t="shared" ca="1" si="16"/>
        <v/>
      </c>
      <c r="F1064" s="82"/>
      <c r="G1064" s="80"/>
      <c r="H1064" s="80"/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76"/>
      <c r="U1064" s="80"/>
      <c r="V1064" s="80"/>
      <c r="W1064" s="80"/>
      <c r="X1064" s="80"/>
      <c r="Y1064" s="80"/>
      <c r="Z1064" s="80"/>
      <c r="AA1064" s="80"/>
      <c r="AB1064" s="80"/>
      <c r="AC1064" s="80"/>
      <c r="AD1064" s="82"/>
      <c r="AE1064" s="80"/>
      <c r="AF1064" s="76"/>
      <c r="AG1064" s="76"/>
      <c r="AH1064" s="85"/>
      <c r="AI1064" s="76"/>
      <c r="AJ1064" s="76"/>
      <c r="AK1064" s="82"/>
      <c r="AL1064" s="82"/>
      <c r="AM1064" s="80"/>
    </row>
    <row r="1065" spans="1:39" ht="15" customHeight="1" x14ac:dyDescent="0.3">
      <c r="A1065" s="76"/>
      <c r="B1065" s="76"/>
      <c r="C1065" s="76"/>
      <c r="D1065" s="77"/>
      <c r="E1065" s="69" t="str">
        <f t="shared" ca="1" si="16"/>
        <v/>
      </c>
      <c r="F1065" s="82"/>
      <c r="G1065" s="80"/>
      <c r="H1065" s="80"/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76"/>
      <c r="U1065" s="80"/>
      <c r="V1065" s="80"/>
      <c r="W1065" s="80"/>
      <c r="X1065" s="80"/>
      <c r="Y1065" s="80"/>
      <c r="Z1065" s="80"/>
      <c r="AA1065" s="80"/>
      <c r="AB1065" s="80"/>
      <c r="AC1065" s="80"/>
      <c r="AD1065" s="82"/>
      <c r="AE1065" s="80"/>
      <c r="AF1065" s="76"/>
      <c r="AG1065" s="76"/>
      <c r="AH1065" s="85"/>
      <c r="AI1065" s="76"/>
      <c r="AJ1065" s="76"/>
      <c r="AK1065" s="82"/>
      <c r="AL1065" s="82"/>
      <c r="AM1065" s="80"/>
    </row>
    <row r="1066" spans="1:39" ht="15" customHeight="1" x14ac:dyDescent="0.3">
      <c r="A1066" s="76"/>
      <c r="B1066" s="76"/>
      <c r="C1066" s="76"/>
      <c r="D1066" s="77"/>
      <c r="E1066" s="69" t="str">
        <f t="shared" ca="1" si="16"/>
        <v/>
      </c>
      <c r="F1066" s="82"/>
      <c r="G1066" s="80"/>
      <c r="H1066" s="80"/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76"/>
      <c r="U1066" s="80"/>
      <c r="V1066" s="80"/>
      <c r="W1066" s="80"/>
      <c r="X1066" s="80"/>
      <c r="Y1066" s="80"/>
      <c r="Z1066" s="80"/>
      <c r="AA1066" s="80"/>
      <c r="AB1066" s="80"/>
      <c r="AC1066" s="80"/>
      <c r="AD1066" s="82"/>
      <c r="AE1066" s="80"/>
      <c r="AF1066" s="76"/>
      <c r="AG1066" s="76"/>
      <c r="AH1066" s="85"/>
      <c r="AI1066" s="76"/>
      <c r="AJ1066" s="76"/>
      <c r="AK1066" s="82"/>
      <c r="AL1066" s="82"/>
      <c r="AM1066" s="80"/>
    </row>
    <row r="1067" spans="1:39" ht="15" customHeight="1" x14ac:dyDescent="0.3">
      <c r="A1067" s="76"/>
      <c r="B1067" s="76"/>
      <c r="C1067" s="76"/>
      <c r="D1067" s="77"/>
      <c r="E1067" s="69" t="str">
        <f t="shared" ca="1" si="16"/>
        <v/>
      </c>
      <c r="F1067" s="82"/>
      <c r="G1067" s="80"/>
      <c r="H1067" s="80"/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76"/>
      <c r="U1067" s="80"/>
      <c r="V1067" s="80"/>
      <c r="W1067" s="80"/>
      <c r="X1067" s="80"/>
      <c r="Y1067" s="80"/>
      <c r="Z1067" s="80"/>
      <c r="AA1067" s="80"/>
      <c r="AB1067" s="80"/>
      <c r="AC1067" s="80"/>
      <c r="AD1067" s="82"/>
      <c r="AE1067" s="80"/>
      <c r="AF1067" s="76"/>
      <c r="AG1067" s="76"/>
      <c r="AH1067" s="85"/>
      <c r="AI1067" s="76"/>
      <c r="AJ1067" s="76"/>
      <c r="AK1067" s="82"/>
      <c r="AL1067" s="82"/>
      <c r="AM1067" s="80"/>
    </row>
    <row r="1068" spans="1:39" ht="15" customHeight="1" x14ac:dyDescent="0.3">
      <c r="A1068" s="76"/>
      <c r="B1068" s="76"/>
      <c r="C1068" s="76"/>
      <c r="D1068" s="77"/>
      <c r="E1068" s="69" t="str">
        <f t="shared" ca="1" si="16"/>
        <v/>
      </c>
      <c r="F1068" s="82"/>
      <c r="G1068" s="80"/>
      <c r="H1068" s="80"/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76"/>
      <c r="U1068" s="80"/>
      <c r="V1068" s="80"/>
      <c r="W1068" s="80"/>
      <c r="X1068" s="80"/>
      <c r="Y1068" s="80"/>
      <c r="Z1068" s="80"/>
      <c r="AA1068" s="80"/>
      <c r="AB1068" s="80"/>
      <c r="AC1068" s="80"/>
      <c r="AD1068" s="82"/>
      <c r="AE1068" s="80"/>
      <c r="AF1068" s="76"/>
      <c r="AG1068" s="76"/>
      <c r="AH1068" s="85"/>
      <c r="AI1068" s="76"/>
      <c r="AJ1068" s="76"/>
      <c r="AK1068" s="82"/>
      <c r="AL1068" s="82"/>
      <c r="AM1068" s="80"/>
    </row>
    <row r="1069" spans="1:39" ht="15" customHeight="1" x14ac:dyDescent="0.3">
      <c r="A1069" s="76"/>
      <c r="B1069" s="76"/>
      <c r="C1069" s="76"/>
      <c r="D1069" s="77"/>
      <c r="E1069" s="69" t="str">
        <f t="shared" ca="1" si="16"/>
        <v/>
      </c>
      <c r="F1069" s="82"/>
      <c r="G1069" s="80"/>
      <c r="H1069" s="80"/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76"/>
      <c r="U1069" s="80"/>
      <c r="V1069" s="80"/>
      <c r="W1069" s="80"/>
      <c r="X1069" s="80"/>
      <c r="Y1069" s="80"/>
      <c r="Z1069" s="80"/>
      <c r="AA1069" s="80"/>
      <c r="AB1069" s="80"/>
      <c r="AC1069" s="80"/>
      <c r="AD1069" s="82"/>
      <c r="AE1069" s="80"/>
      <c r="AF1069" s="76"/>
      <c r="AG1069" s="76"/>
      <c r="AH1069" s="85"/>
      <c r="AI1069" s="76"/>
      <c r="AJ1069" s="76"/>
      <c r="AK1069" s="82"/>
      <c r="AL1069" s="82"/>
      <c r="AM1069" s="80"/>
    </row>
    <row r="1070" spans="1:39" ht="15" customHeight="1" x14ac:dyDescent="0.3">
      <c r="A1070" s="76"/>
      <c r="B1070" s="76"/>
      <c r="C1070" s="76"/>
      <c r="D1070" s="77"/>
      <c r="E1070" s="69" t="str">
        <f t="shared" ca="1" si="16"/>
        <v/>
      </c>
      <c r="F1070" s="82"/>
      <c r="G1070" s="80"/>
      <c r="H1070" s="80"/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  <c r="T1070" s="76"/>
      <c r="U1070" s="80"/>
      <c r="V1070" s="80"/>
      <c r="W1070" s="80"/>
      <c r="X1070" s="80"/>
      <c r="Y1070" s="80"/>
      <c r="Z1070" s="80"/>
      <c r="AA1070" s="80"/>
      <c r="AB1070" s="80"/>
      <c r="AC1070" s="80"/>
      <c r="AD1070" s="82"/>
      <c r="AE1070" s="80"/>
      <c r="AF1070" s="76"/>
      <c r="AG1070" s="76"/>
      <c r="AH1070" s="85"/>
      <c r="AI1070" s="76"/>
      <c r="AJ1070" s="76"/>
      <c r="AK1070" s="82"/>
      <c r="AL1070" s="82"/>
      <c r="AM1070" s="80"/>
    </row>
    <row r="1071" spans="1:39" ht="15" customHeight="1" x14ac:dyDescent="0.3">
      <c r="A1071" s="76"/>
      <c r="B1071" s="76"/>
      <c r="C1071" s="76"/>
      <c r="D1071" s="77"/>
      <c r="E1071" s="69" t="str">
        <f t="shared" ca="1" si="16"/>
        <v/>
      </c>
      <c r="F1071" s="82"/>
      <c r="G1071" s="80"/>
      <c r="H1071" s="80"/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  <c r="T1071" s="76"/>
      <c r="U1071" s="80"/>
      <c r="V1071" s="80"/>
      <c r="W1071" s="80"/>
      <c r="X1071" s="80"/>
      <c r="Y1071" s="80"/>
      <c r="Z1071" s="80"/>
      <c r="AA1071" s="80"/>
      <c r="AB1071" s="80"/>
      <c r="AC1071" s="80"/>
      <c r="AD1071" s="82"/>
      <c r="AE1071" s="80"/>
      <c r="AF1071" s="76"/>
      <c r="AG1071" s="76"/>
      <c r="AH1071" s="85"/>
      <c r="AI1071" s="76"/>
      <c r="AJ1071" s="76"/>
      <c r="AK1071" s="82"/>
      <c r="AL1071" s="82"/>
      <c r="AM1071" s="80"/>
    </row>
    <row r="1072" spans="1:39" ht="15" customHeight="1" x14ac:dyDescent="0.3">
      <c r="A1072" s="76"/>
      <c r="B1072" s="76"/>
      <c r="C1072" s="76"/>
      <c r="D1072" s="77"/>
      <c r="E1072" s="69" t="str">
        <f t="shared" ca="1" si="16"/>
        <v/>
      </c>
      <c r="F1072" s="82"/>
      <c r="G1072" s="80"/>
      <c r="H1072" s="80"/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  <c r="T1072" s="76"/>
      <c r="U1072" s="80"/>
      <c r="V1072" s="80"/>
      <c r="W1072" s="80"/>
      <c r="X1072" s="80"/>
      <c r="Y1072" s="80"/>
      <c r="Z1072" s="80"/>
      <c r="AA1072" s="80"/>
      <c r="AB1072" s="80"/>
      <c r="AC1072" s="80"/>
      <c r="AD1072" s="82"/>
      <c r="AE1072" s="80"/>
      <c r="AF1072" s="76"/>
      <c r="AG1072" s="76"/>
      <c r="AH1072" s="85"/>
      <c r="AI1072" s="76"/>
      <c r="AJ1072" s="76"/>
      <c r="AK1072" s="82"/>
      <c r="AL1072" s="82"/>
      <c r="AM1072" s="80"/>
    </row>
    <row r="1073" spans="1:39" ht="15" customHeight="1" x14ac:dyDescent="0.3">
      <c r="A1073" s="76"/>
      <c r="B1073" s="76"/>
      <c r="C1073" s="76"/>
      <c r="D1073" s="77"/>
      <c r="E1073" s="69" t="str">
        <f t="shared" ca="1" si="16"/>
        <v/>
      </c>
      <c r="F1073" s="82"/>
      <c r="G1073" s="80"/>
      <c r="H1073" s="80"/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  <c r="T1073" s="76"/>
      <c r="U1073" s="80"/>
      <c r="V1073" s="80"/>
      <c r="W1073" s="80"/>
      <c r="X1073" s="80"/>
      <c r="Y1073" s="80"/>
      <c r="Z1073" s="80"/>
      <c r="AA1073" s="80"/>
      <c r="AB1073" s="80"/>
      <c r="AC1073" s="80"/>
      <c r="AD1073" s="82"/>
      <c r="AE1073" s="80"/>
      <c r="AF1073" s="76"/>
      <c r="AG1073" s="76"/>
      <c r="AH1073" s="85"/>
      <c r="AI1073" s="76"/>
      <c r="AJ1073" s="76"/>
      <c r="AK1073" s="82"/>
      <c r="AL1073" s="82"/>
      <c r="AM1073" s="80"/>
    </row>
    <row r="1074" spans="1:39" ht="15" customHeight="1" x14ac:dyDescent="0.3">
      <c r="A1074" s="76"/>
      <c r="B1074" s="76"/>
      <c r="C1074" s="76"/>
      <c r="D1074" s="77"/>
      <c r="E1074" s="69" t="str">
        <f t="shared" ca="1" si="16"/>
        <v/>
      </c>
      <c r="F1074" s="82"/>
      <c r="G1074" s="80"/>
      <c r="H1074" s="80"/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  <c r="T1074" s="76"/>
      <c r="U1074" s="80"/>
      <c r="V1074" s="80"/>
      <c r="W1074" s="80"/>
      <c r="X1074" s="80"/>
      <c r="Y1074" s="80"/>
      <c r="Z1074" s="80"/>
      <c r="AA1074" s="80"/>
      <c r="AB1074" s="80"/>
      <c r="AC1074" s="80"/>
      <c r="AD1074" s="82"/>
      <c r="AE1074" s="80"/>
      <c r="AF1074" s="76"/>
      <c r="AG1074" s="76"/>
      <c r="AH1074" s="85"/>
      <c r="AI1074" s="76"/>
      <c r="AJ1074" s="76"/>
      <c r="AK1074" s="82"/>
      <c r="AL1074" s="82"/>
      <c r="AM1074" s="80"/>
    </row>
    <row r="1075" spans="1:39" ht="15" customHeight="1" x14ac:dyDescent="0.3">
      <c r="A1075" s="76"/>
      <c r="B1075" s="76"/>
      <c r="C1075" s="76"/>
      <c r="D1075" s="77"/>
      <c r="E1075" s="69" t="str">
        <f t="shared" ca="1" si="16"/>
        <v/>
      </c>
      <c r="F1075" s="82"/>
      <c r="G1075" s="80"/>
      <c r="H1075" s="80"/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  <c r="T1075" s="76"/>
      <c r="U1075" s="80"/>
      <c r="V1075" s="80"/>
      <c r="W1075" s="80"/>
      <c r="X1075" s="80"/>
      <c r="Y1075" s="80"/>
      <c r="Z1075" s="80"/>
      <c r="AA1075" s="80"/>
      <c r="AB1075" s="80"/>
      <c r="AC1075" s="80"/>
      <c r="AD1075" s="82"/>
      <c r="AE1075" s="80"/>
      <c r="AF1075" s="76"/>
      <c r="AG1075" s="76"/>
      <c r="AH1075" s="85"/>
      <c r="AI1075" s="76"/>
      <c r="AJ1075" s="76"/>
      <c r="AK1075" s="82"/>
      <c r="AL1075" s="82"/>
      <c r="AM1075" s="80"/>
    </row>
    <row r="1076" spans="1:39" ht="15" customHeight="1" x14ac:dyDescent="0.3">
      <c r="A1076" s="76"/>
      <c r="B1076" s="76"/>
      <c r="C1076" s="76"/>
      <c r="D1076" s="77"/>
      <c r="E1076" s="69" t="str">
        <f t="shared" ca="1" si="16"/>
        <v/>
      </c>
      <c r="F1076" s="82"/>
      <c r="G1076" s="80"/>
      <c r="H1076" s="80"/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  <c r="T1076" s="76"/>
      <c r="U1076" s="80"/>
      <c r="V1076" s="80"/>
      <c r="W1076" s="80"/>
      <c r="X1076" s="80"/>
      <c r="Y1076" s="80"/>
      <c r="Z1076" s="80"/>
      <c r="AA1076" s="80"/>
      <c r="AB1076" s="80"/>
      <c r="AC1076" s="80"/>
      <c r="AD1076" s="82"/>
      <c r="AE1076" s="80"/>
      <c r="AF1076" s="76"/>
      <c r="AG1076" s="76"/>
      <c r="AH1076" s="85"/>
      <c r="AI1076" s="76"/>
      <c r="AJ1076" s="76"/>
      <c r="AK1076" s="82"/>
      <c r="AL1076" s="82"/>
      <c r="AM1076" s="80"/>
    </row>
    <row r="1077" spans="1:39" ht="15" customHeight="1" x14ac:dyDescent="0.3">
      <c r="A1077" s="76"/>
      <c r="B1077" s="76"/>
      <c r="C1077" s="76"/>
      <c r="D1077" s="77"/>
      <c r="E1077" s="69" t="str">
        <f t="shared" ca="1" si="16"/>
        <v/>
      </c>
      <c r="F1077" s="82"/>
      <c r="G1077" s="80"/>
      <c r="H1077" s="80"/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  <c r="T1077" s="76"/>
      <c r="U1077" s="80"/>
      <c r="V1077" s="80"/>
      <c r="W1077" s="80"/>
      <c r="X1077" s="80"/>
      <c r="Y1077" s="80"/>
      <c r="Z1077" s="80"/>
      <c r="AA1077" s="80"/>
      <c r="AB1077" s="80"/>
      <c r="AC1077" s="80"/>
      <c r="AD1077" s="82"/>
      <c r="AE1077" s="80"/>
      <c r="AF1077" s="76"/>
      <c r="AG1077" s="76"/>
      <c r="AH1077" s="85"/>
      <c r="AI1077" s="76"/>
      <c r="AJ1077" s="76"/>
      <c r="AK1077" s="82"/>
      <c r="AL1077" s="82"/>
      <c r="AM1077" s="80"/>
    </row>
    <row r="1078" spans="1:39" ht="15" customHeight="1" x14ac:dyDescent="0.3">
      <c r="A1078" s="76"/>
      <c r="B1078" s="76"/>
      <c r="C1078" s="76"/>
      <c r="D1078" s="77"/>
      <c r="E1078" s="69" t="str">
        <f t="shared" ca="1" si="16"/>
        <v/>
      </c>
      <c r="F1078" s="82"/>
      <c r="G1078" s="80"/>
      <c r="H1078" s="80"/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  <c r="T1078" s="76"/>
      <c r="U1078" s="80"/>
      <c r="V1078" s="80"/>
      <c r="W1078" s="80"/>
      <c r="X1078" s="80"/>
      <c r="Y1078" s="80"/>
      <c r="Z1078" s="80"/>
      <c r="AA1078" s="80"/>
      <c r="AB1078" s="80"/>
      <c r="AC1078" s="80"/>
      <c r="AD1078" s="82"/>
      <c r="AE1078" s="80"/>
      <c r="AF1078" s="76"/>
      <c r="AG1078" s="76"/>
      <c r="AH1078" s="85"/>
      <c r="AI1078" s="76"/>
      <c r="AJ1078" s="76"/>
      <c r="AK1078" s="82"/>
      <c r="AL1078" s="82"/>
      <c r="AM1078" s="80"/>
    </row>
    <row r="1079" spans="1:39" ht="15" customHeight="1" x14ac:dyDescent="0.3">
      <c r="A1079" s="76"/>
      <c r="B1079" s="76"/>
      <c r="C1079" s="76"/>
      <c r="D1079" s="77"/>
      <c r="E1079" s="69" t="str">
        <f t="shared" ca="1" si="16"/>
        <v/>
      </c>
      <c r="F1079" s="82"/>
      <c r="G1079" s="80"/>
      <c r="H1079" s="80"/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  <c r="T1079" s="76"/>
      <c r="U1079" s="80"/>
      <c r="V1079" s="80"/>
      <c r="W1079" s="80"/>
      <c r="X1079" s="80"/>
      <c r="Y1079" s="80"/>
      <c r="Z1079" s="80"/>
      <c r="AA1079" s="80"/>
      <c r="AB1079" s="80"/>
      <c r="AC1079" s="80"/>
      <c r="AD1079" s="82"/>
      <c r="AE1079" s="80"/>
      <c r="AF1079" s="76"/>
      <c r="AG1079" s="76"/>
      <c r="AH1079" s="85"/>
      <c r="AI1079" s="76"/>
      <c r="AJ1079" s="76"/>
      <c r="AK1079" s="82"/>
      <c r="AL1079" s="82"/>
      <c r="AM1079" s="80"/>
    </row>
    <row r="1080" spans="1:39" ht="15" customHeight="1" x14ac:dyDescent="0.3">
      <c r="A1080" s="76"/>
      <c r="B1080" s="76"/>
      <c r="C1080" s="76"/>
      <c r="D1080" s="77"/>
      <c r="E1080" s="69" t="str">
        <f t="shared" ca="1" si="16"/>
        <v/>
      </c>
      <c r="F1080" s="82"/>
      <c r="G1080" s="80"/>
      <c r="H1080" s="80"/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  <c r="T1080" s="76"/>
      <c r="U1080" s="80"/>
      <c r="V1080" s="80"/>
      <c r="W1080" s="80"/>
      <c r="X1080" s="80"/>
      <c r="Y1080" s="80"/>
      <c r="Z1080" s="80"/>
      <c r="AA1080" s="80"/>
      <c r="AB1080" s="80"/>
      <c r="AC1080" s="80"/>
      <c r="AD1080" s="82"/>
      <c r="AE1080" s="80"/>
      <c r="AF1080" s="76"/>
      <c r="AG1080" s="76"/>
      <c r="AH1080" s="85"/>
      <c r="AI1080" s="76"/>
      <c r="AJ1080" s="76"/>
      <c r="AK1080" s="82"/>
      <c r="AL1080" s="82"/>
      <c r="AM1080" s="80"/>
    </row>
    <row r="1081" spans="1:39" ht="15" customHeight="1" x14ac:dyDescent="0.3">
      <c r="A1081" s="76"/>
      <c r="B1081" s="76"/>
      <c r="C1081" s="76"/>
      <c r="D1081" s="77"/>
      <c r="E1081" s="69" t="str">
        <f t="shared" ca="1" si="16"/>
        <v/>
      </c>
      <c r="F1081" s="82"/>
      <c r="G1081" s="80"/>
      <c r="H1081" s="80"/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  <c r="T1081" s="76"/>
      <c r="U1081" s="80"/>
      <c r="V1081" s="80"/>
      <c r="W1081" s="80"/>
      <c r="X1081" s="80"/>
      <c r="Y1081" s="80"/>
      <c r="Z1081" s="80"/>
      <c r="AA1081" s="80"/>
      <c r="AB1081" s="80"/>
      <c r="AC1081" s="80"/>
      <c r="AD1081" s="82"/>
      <c r="AE1081" s="80"/>
      <c r="AF1081" s="76"/>
      <c r="AG1081" s="76"/>
      <c r="AH1081" s="85"/>
      <c r="AI1081" s="76"/>
      <c r="AJ1081" s="76"/>
      <c r="AK1081" s="82"/>
      <c r="AL1081" s="82"/>
      <c r="AM1081" s="80"/>
    </row>
    <row r="1082" spans="1:39" ht="15" customHeight="1" x14ac:dyDescent="0.3">
      <c r="A1082" s="76"/>
      <c r="B1082" s="76"/>
      <c r="C1082" s="76"/>
      <c r="D1082" s="77"/>
      <c r="E1082" s="69" t="str">
        <f t="shared" ca="1" si="16"/>
        <v/>
      </c>
      <c r="F1082" s="82"/>
      <c r="G1082" s="80"/>
      <c r="H1082" s="80"/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  <c r="T1082" s="76"/>
      <c r="U1082" s="80"/>
      <c r="V1082" s="80"/>
      <c r="W1082" s="80"/>
      <c r="X1082" s="80"/>
      <c r="Y1082" s="80"/>
      <c r="Z1082" s="80"/>
      <c r="AA1082" s="80"/>
      <c r="AB1082" s="80"/>
      <c r="AC1082" s="80"/>
      <c r="AD1082" s="82"/>
      <c r="AE1082" s="80"/>
      <c r="AF1082" s="76"/>
      <c r="AG1082" s="76"/>
      <c r="AH1082" s="85"/>
      <c r="AI1082" s="76"/>
      <c r="AJ1082" s="76"/>
      <c r="AK1082" s="82"/>
      <c r="AL1082" s="82"/>
      <c r="AM1082" s="80"/>
    </row>
    <row r="1083" spans="1:39" ht="15" customHeight="1" x14ac:dyDescent="0.3">
      <c r="A1083" s="76"/>
      <c r="B1083" s="76"/>
      <c r="C1083" s="76"/>
      <c r="D1083" s="77"/>
      <c r="E1083" s="69" t="str">
        <f t="shared" ca="1" si="16"/>
        <v/>
      </c>
      <c r="F1083" s="82"/>
      <c r="G1083" s="80"/>
      <c r="H1083" s="80"/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  <c r="T1083" s="76"/>
      <c r="U1083" s="80"/>
      <c r="V1083" s="80"/>
      <c r="W1083" s="80"/>
      <c r="X1083" s="80"/>
      <c r="Y1083" s="80"/>
      <c r="Z1083" s="80"/>
      <c r="AA1083" s="80"/>
      <c r="AB1083" s="80"/>
      <c r="AC1083" s="80"/>
      <c r="AD1083" s="82"/>
      <c r="AE1083" s="80"/>
      <c r="AF1083" s="76"/>
      <c r="AG1083" s="76"/>
      <c r="AH1083" s="85"/>
      <c r="AI1083" s="76"/>
      <c r="AJ1083" s="76"/>
      <c r="AK1083" s="82"/>
      <c r="AL1083" s="82"/>
      <c r="AM1083" s="80"/>
    </row>
    <row r="1084" spans="1:39" ht="15" customHeight="1" x14ac:dyDescent="0.3">
      <c r="A1084" s="76"/>
      <c r="B1084" s="76"/>
      <c r="C1084" s="76"/>
      <c r="D1084" s="77"/>
      <c r="E1084" s="69" t="str">
        <f t="shared" ca="1" si="16"/>
        <v/>
      </c>
      <c r="F1084" s="82"/>
      <c r="G1084" s="80"/>
      <c r="H1084" s="80"/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  <c r="T1084" s="76"/>
      <c r="U1084" s="80"/>
      <c r="V1084" s="80"/>
      <c r="W1084" s="80"/>
      <c r="X1084" s="80"/>
      <c r="Y1084" s="80"/>
      <c r="Z1084" s="80"/>
      <c r="AA1084" s="80"/>
      <c r="AB1084" s="80"/>
      <c r="AC1084" s="80"/>
      <c r="AD1084" s="82"/>
      <c r="AE1084" s="80"/>
      <c r="AF1084" s="76"/>
      <c r="AG1084" s="76"/>
      <c r="AH1084" s="85"/>
      <c r="AI1084" s="76"/>
      <c r="AJ1084" s="76"/>
      <c r="AK1084" s="82"/>
      <c r="AL1084" s="82"/>
      <c r="AM1084" s="80"/>
    </row>
    <row r="1085" spans="1:39" ht="15" customHeight="1" x14ac:dyDescent="0.3">
      <c r="A1085" s="76"/>
      <c r="B1085" s="76"/>
      <c r="C1085" s="76"/>
      <c r="D1085" s="77"/>
      <c r="E1085" s="69" t="str">
        <f t="shared" ca="1" si="16"/>
        <v/>
      </c>
      <c r="F1085" s="82"/>
      <c r="G1085" s="80"/>
      <c r="H1085" s="80"/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  <c r="T1085" s="76"/>
      <c r="U1085" s="80"/>
      <c r="V1085" s="80"/>
      <c r="W1085" s="80"/>
      <c r="X1085" s="80"/>
      <c r="Y1085" s="80"/>
      <c r="Z1085" s="80"/>
      <c r="AA1085" s="80"/>
      <c r="AB1085" s="80"/>
      <c r="AC1085" s="80"/>
      <c r="AD1085" s="82"/>
      <c r="AE1085" s="80"/>
      <c r="AF1085" s="76"/>
      <c r="AG1085" s="76"/>
      <c r="AH1085" s="85"/>
      <c r="AI1085" s="76"/>
      <c r="AJ1085" s="76"/>
      <c r="AK1085" s="82"/>
      <c r="AL1085" s="82"/>
      <c r="AM1085" s="80"/>
    </row>
    <row r="1086" spans="1:39" ht="15" customHeight="1" x14ac:dyDescent="0.3">
      <c r="A1086" s="76"/>
      <c r="B1086" s="76"/>
      <c r="C1086" s="76"/>
      <c r="D1086" s="77"/>
      <c r="E1086" s="69" t="str">
        <f t="shared" ca="1" si="16"/>
        <v/>
      </c>
      <c r="F1086" s="82"/>
      <c r="G1086" s="80"/>
      <c r="H1086" s="80"/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  <c r="T1086" s="76"/>
      <c r="U1086" s="80"/>
      <c r="V1086" s="80"/>
      <c r="W1086" s="80"/>
      <c r="X1086" s="80"/>
      <c r="Y1086" s="80"/>
      <c r="Z1086" s="80"/>
      <c r="AA1086" s="80"/>
      <c r="AB1086" s="80"/>
      <c r="AC1086" s="80"/>
      <c r="AD1086" s="82"/>
      <c r="AE1086" s="80"/>
      <c r="AF1086" s="76"/>
      <c r="AG1086" s="76"/>
      <c r="AH1086" s="85"/>
      <c r="AI1086" s="76"/>
      <c r="AJ1086" s="76"/>
      <c r="AK1086" s="82"/>
      <c r="AL1086" s="82"/>
      <c r="AM1086" s="80"/>
    </row>
    <row r="1087" spans="1:39" ht="15" customHeight="1" x14ac:dyDescent="0.3">
      <c r="A1087" s="76"/>
      <c r="B1087" s="76"/>
      <c r="C1087" s="76"/>
      <c r="D1087" s="77"/>
      <c r="E1087" s="69" t="str">
        <f t="shared" ca="1" si="16"/>
        <v/>
      </c>
      <c r="F1087" s="82"/>
      <c r="G1087" s="80"/>
      <c r="H1087" s="80"/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  <c r="T1087" s="76"/>
      <c r="U1087" s="80"/>
      <c r="V1087" s="80"/>
      <c r="W1087" s="80"/>
      <c r="X1087" s="80"/>
      <c r="Y1087" s="80"/>
      <c r="Z1087" s="80"/>
      <c r="AA1087" s="80"/>
      <c r="AB1087" s="80"/>
      <c r="AC1087" s="80"/>
      <c r="AD1087" s="82"/>
      <c r="AE1087" s="80"/>
      <c r="AF1087" s="76"/>
      <c r="AG1087" s="76"/>
      <c r="AH1087" s="85"/>
      <c r="AI1087" s="76"/>
      <c r="AJ1087" s="76"/>
      <c r="AK1087" s="82"/>
      <c r="AL1087" s="82"/>
      <c r="AM1087" s="80"/>
    </row>
    <row r="1088" spans="1:39" ht="15" customHeight="1" x14ac:dyDescent="0.3">
      <c r="A1088" s="76"/>
      <c r="B1088" s="76"/>
      <c r="C1088" s="76"/>
      <c r="D1088" s="77"/>
      <c r="E1088" s="69" t="str">
        <f t="shared" ca="1" si="16"/>
        <v/>
      </c>
      <c r="F1088" s="82"/>
      <c r="G1088" s="80"/>
      <c r="H1088" s="80"/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  <c r="T1088" s="76"/>
      <c r="U1088" s="80"/>
      <c r="V1088" s="80"/>
      <c r="W1088" s="80"/>
      <c r="X1088" s="80"/>
      <c r="Y1088" s="80"/>
      <c r="Z1088" s="80"/>
      <c r="AA1088" s="80"/>
      <c r="AB1088" s="80"/>
      <c r="AC1088" s="80"/>
      <c r="AD1088" s="82"/>
      <c r="AE1088" s="80"/>
      <c r="AF1088" s="76"/>
      <c r="AG1088" s="76"/>
      <c r="AH1088" s="85"/>
      <c r="AI1088" s="76"/>
      <c r="AJ1088" s="76"/>
      <c r="AK1088" s="82"/>
      <c r="AL1088" s="82"/>
      <c r="AM1088" s="80"/>
    </row>
    <row r="1089" spans="1:39" ht="15" customHeight="1" x14ac:dyDescent="0.3">
      <c r="A1089" s="76"/>
      <c r="B1089" s="76"/>
      <c r="C1089" s="76"/>
      <c r="D1089" s="77"/>
      <c r="E1089" s="69" t="str">
        <f t="shared" ca="1" si="16"/>
        <v/>
      </c>
      <c r="F1089" s="82"/>
      <c r="G1089" s="80"/>
      <c r="H1089" s="80"/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  <c r="T1089" s="76"/>
      <c r="U1089" s="80"/>
      <c r="V1089" s="80"/>
      <c r="W1089" s="80"/>
      <c r="X1089" s="80"/>
      <c r="Y1089" s="80"/>
      <c r="Z1089" s="80"/>
      <c r="AA1089" s="80"/>
      <c r="AB1089" s="80"/>
      <c r="AC1089" s="80"/>
      <c r="AD1089" s="82"/>
      <c r="AE1089" s="80"/>
      <c r="AF1089" s="76"/>
      <c r="AG1089" s="76"/>
      <c r="AH1089" s="85"/>
      <c r="AI1089" s="76"/>
      <c r="AJ1089" s="76"/>
      <c r="AK1089" s="82"/>
      <c r="AL1089" s="82"/>
      <c r="AM1089" s="80"/>
    </row>
    <row r="1090" spans="1:39" ht="15" customHeight="1" x14ac:dyDescent="0.3">
      <c r="A1090" s="76"/>
      <c r="B1090" s="76"/>
      <c r="C1090" s="76"/>
      <c r="D1090" s="77"/>
      <c r="E1090" s="69" t="str">
        <f t="shared" ca="1" si="16"/>
        <v/>
      </c>
      <c r="F1090" s="82"/>
      <c r="G1090" s="80"/>
      <c r="H1090" s="80"/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  <c r="T1090" s="76"/>
      <c r="U1090" s="80"/>
      <c r="V1090" s="80"/>
      <c r="W1090" s="80"/>
      <c r="X1090" s="80"/>
      <c r="Y1090" s="80"/>
      <c r="Z1090" s="80"/>
      <c r="AA1090" s="80"/>
      <c r="AB1090" s="80"/>
      <c r="AC1090" s="80"/>
      <c r="AD1090" s="82"/>
      <c r="AE1090" s="80"/>
      <c r="AF1090" s="76"/>
      <c r="AG1090" s="76"/>
      <c r="AH1090" s="85"/>
      <c r="AI1090" s="76"/>
      <c r="AJ1090" s="76"/>
      <c r="AK1090" s="82"/>
      <c r="AL1090" s="82"/>
      <c r="AM1090" s="80"/>
    </row>
    <row r="1091" spans="1:39" ht="15" customHeight="1" x14ac:dyDescent="0.3">
      <c r="A1091" s="76"/>
      <c r="B1091" s="76"/>
      <c r="C1091" s="76"/>
      <c r="D1091" s="77"/>
      <c r="E1091" s="69" t="str">
        <f t="shared" ca="1" si="16"/>
        <v/>
      </c>
      <c r="F1091" s="82"/>
      <c r="G1091" s="80"/>
      <c r="H1091" s="80"/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  <c r="T1091" s="76"/>
      <c r="U1091" s="80"/>
      <c r="V1091" s="80"/>
      <c r="W1091" s="80"/>
      <c r="X1091" s="80"/>
      <c r="Y1091" s="80"/>
      <c r="Z1091" s="80"/>
      <c r="AA1091" s="80"/>
      <c r="AB1091" s="80"/>
      <c r="AC1091" s="80"/>
      <c r="AD1091" s="82"/>
      <c r="AE1091" s="80"/>
      <c r="AF1091" s="76"/>
      <c r="AG1091" s="76"/>
      <c r="AH1091" s="85"/>
      <c r="AI1091" s="76"/>
      <c r="AJ1091" s="76"/>
      <c r="AK1091" s="82"/>
      <c r="AL1091" s="82"/>
      <c r="AM1091" s="80"/>
    </row>
    <row r="1092" spans="1:39" ht="15" customHeight="1" x14ac:dyDescent="0.3">
      <c r="A1092" s="76"/>
      <c r="B1092" s="76"/>
      <c r="C1092" s="76"/>
      <c r="D1092" s="77"/>
      <c r="E1092" s="69" t="str">
        <f t="shared" ca="1" si="16"/>
        <v/>
      </c>
      <c r="F1092" s="82"/>
      <c r="G1092" s="80"/>
      <c r="H1092" s="80"/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  <c r="T1092" s="76"/>
      <c r="U1092" s="80"/>
      <c r="V1092" s="80"/>
      <c r="W1092" s="80"/>
      <c r="X1092" s="80"/>
      <c r="Y1092" s="80"/>
      <c r="Z1092" s="80"/>
      <c r="AA1092" s="80"/>
      <c r="AB1092" s="80"/>
      <c r="AC1092" s="80"/>
      <c r="AD1092" s="82"/>
      <c r="AE1092" s="80"/>
      <c r="AF1092" s="76"/>
      <c r="AG1092" s="76"/>
      <c r="AH1092" s="85"/>
      <c r="AI1092" s="76"/>
      <c r="AJ1092" s="76"/>
      <c r="AK1092" s="82"/>
      <c r="AL1092" s="82"/>
      <c r="AM1092" s="80"/>
    </row>
    <row r="1093" spans="1:39" ht="15" customHeight="1" x14ac:dyDescent="0.3">
      <c r="A1093" s="76"/>
      <c r="B1093" s="76"/>
      <c r="C1093" s="76"/>
      <c r="D1093" s="77"/>
      <c r="E1093" s="69" t="str">
        <f t="shared" ca="1" si="16"/>
        <v/>
      </c>
      <c r="F1093" s="82"/>
      <c r="G1093" s="80"/>
      <c r="H1093" s="80"/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  <c r="T1093" s="76"/>
      <c r="U1093" s="80"/>
      <c r="V1093" s="80"/>
      <c r="W1093" s="80"/>
      <c r="X1093" s="80"/>
      <c r="Y1093" s="80"/>
      <c r="Z1093" s="80"/>
      <c r="AA1093" s="80"/>
      <c r="AB1093" s="80"/>
      <c r="AC1093" s="80"/>
      <c r="AD1093" s="82"/>
      <c r="AE1093" s="80"/>
      <c r="AF1093" s="76"/>
      <c r="AG1093" s="76"/>
      <c r="AH1093" s="85"/>
      <c r="AI1093" s="76"/>
      <c r="AJ1093" s="76"/>
      <c r="AK1093" s="82"/>
      <c r="AL1093" s="82"/>
      <c r="AM1093" s="80"/>
    </row>
    <row r="1094" spans="1:39" ht="15" customHeight="1" x14ac:dyDescent="0.3">
      <c r="A1094" s="76"/>
      <c r="B1094" s="76"/>
      <c r="C1094" s="76"/>
      <c r="D1094" s="77"/>
      <c r="E1094" s="69" t="str">
        <f t="shared" ca="1" si="16"/>
        <v/>
      </c>
      <c r="F1094" s="82"/>
      <c r="G1094" s="80"/>
      <c r="H1094" s="80"/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  <c r="T1094" s="76"/>
      <c r="U1094" s="80"/>
      <c r="V1094" s="80"/>
      <c r="W1094" s="80"/>
      <c r="X1094" s="80"/>
      <c r="Y1094" s="80"/>
      <c r="Z1094" s="80"/>
      <c r="AA1094" s="80"/>
      <c r="AB1094" s="80"/>
      <c r="AC1094" s="80"/>
      <c r="AD1094" s="82"/>
      <c r="AE1094" s="80"/>
      <c r="AF1094" s="76"/>
      <c r="AG1094" s="76"/>
      <c r="AH1094" s="85"/>
      <c r="AI1094" s="76"/>
      <c r="AJ1094" s="76"/>
      <c r="AK1094" s="82"/>
      <c r="AL1094" s="82"/>
      <c r="AM1094" s="80"/>
    </row>
    <row r="1095" spans="1:39" ht="15" customHeight="1" x14ac:dyDescent="0.3">
      <c r="A1095" s="76"/>
      <c r="B1095" s="76"/>
      <c r="C1095" s="76"/>
      <c r="D1095" s="77"/>
      <c r="E1095" s="69" t="str">
        <f t="shared" ca="1" si="16"/>
        <v/>
      </c>
      <c r="F1095" s="82"/>
      <c r="G1095" s="80"/>
      <c r="H1095" s="80"/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  <c r="T1095" s="76"/>
      <c r="U1095" s="80"/>
      <c r="V1095" s="80"/>
      <c r="W1095" s="80"/>
      <c r="X1095" s="80"/>
      <c r="Y1095" s="80"/>
      <c r="Z1095" s="80"/>
      <c r="AA1095" s="80"/>
      <c r="AB1095" s="80"/>
      <c r="AC1095" s="80"/>
      <c r="AD1095" s="82"/>
      <c r="AE1095" s="80"/>
      <c r="AF1095" s="76"/>
      <c r="AG1095" s="76"/>
      <c r="AH1095" s="85"/>
      <c r="AI1095" s="76"/>
      <c r="AJ1095" s="76"/>
      <c r="AK1095" s="82"/>
      <c r="AL1095" s="82"/>
      <c r="AM1095" s="80"/>
    </row>
    <row r="1096" spans="1:39" ht="15" customHeight="1" x14ac:dyDescent="0.3">
      <c r="A1096" s="76"/>
      <c r="B1096" s="76"/>
      <c r="C1096" s="76"/>
      <c r="D1096" s="77"/>
      <c r="E1096" s="69" t="str">
        <f t="shared" ca="1" si="16"/>
        <v/>
      </c>
      <c r="F1096" s="82"/>
      <c r="G1096" s="80"/>
      <c r="H1096" s="80"/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  <c r="T1096" s="76"/>
      <c r="U1096" s="80"/>
      <c r="V1096" s="80"/>
      <c r="W1096" s="80"/>
      <c r="X1096" s="80"/>
      <c r="Y1096" s="80"/>
      <c r="Z1096" s="80"/>
      <c r="AA1096" s="80"/>
      <c r="AB1096" s="80"/>
      <c r="AC1096" s="80"/>
      <c r="AD1096" s="82"/>
      <c r="AE1096" s="80"/>
      <c r="AF1096" s="76"/>
      <c r="AG1096" s="76"/>
      <c r="AH1096" s="85"/>
      <c r="AI1096" s="76"/>
      <c r="AJ1096" s="76"/>
      <c r="AK1096" s="82"/>
      <c r="AL1096" s="82"/>
      <c r="AM1096" s="80"/>
    </row>
    <row r="1097" spans="1:39" ht="15" customHeight="1" x14ac:dyDescent="0.3">
      <c r="A1097" s="76"/>
      <c r="B1097" s="76"/>
      <c r="C1097" s="76"/>
      <c r="D1097" s="77"/>
      <c r="E1097" s="69" t="str">
        <f t="shared" ref="E1097:E1160" ca="1" si="17">IF(D1097="","",(INT((TODAY()-D1097)/365.25)))</f>
        <v/>
      </c>
      <c r="F1097" s="82"/>
      <c r="G1097" s="80"/>
      <c r="H1097" s="80"/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  <c r="T1097" s="76"/>
      <c r="U1097" s="80"/>
      <c r="V1097" s="80"/>
      <c r="W1097" s="80"/>
      <c r="X1097" s="80"/>
      <c r="Y1097" s="80"/>
      <c r="Z1097" s="80"/>
      <c r="AA1097" s="80"/>
      <c r="AB1097" s="80"/>
      <c r="AC1097" s="80"/>
      <c r="AD1097" s="82"/>
      <c r="AE1097" s="80"/>
      <c r="AF1097" s="76"/>
      <c r="AG1097" s="76"/>
      <c r="AH1097" s="85"/>
      <c r="AI1097" s="76"/>
      <c r="AJ1097" s="76"/>
      <c r="AK1097" s="82"/>
      <c r="AL1097" s="82"/>
      <c r="AM1097" s="80"/>
    </row>
    <row r="1098" spans="1:39" ht="15" customHeight="1" x14ac:dyDescent="0.3">
      <c r="A1098" s="76"/>
      <c r="B1098" s="76"/>
      <c r="C1098" s="76"/>
      <c r="D1098" s="77"/>
      <c r="E1098" s="69" t="str">
        <f t="shared" ca="1" si="17"/>
        <v/>
      </c>
      <c r="F1098" s="82"/>
      <c r="G1098" s="80"/>
      <c r="H1098" s="80"/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  <c r="T1098" s="76"/>
      <c r="U1098" s="80"/>
      <c r="V1098" s="80"/>
      <c r="W1098" s="80"/>
      <c r="X1098" s="80"/>
      <c r="Y1098" s="80"/>
      <c r="Z1098" s="80"/>
      <c r="AA1098" s="80"/>
      <c r="AB1098" s="80"/>
      <c r="AC1098" s="80"/>
      <c r="AD1098" s="82"/>
      <c r="AE1098" s="80"/>
      <c r="AF1098" s="76"/>
      <c r="AG1098" s="76"/>
      <c r="AH1098" s="85"/>
      <c r="AI1098" s="76"/>
      <c r="AJ1098" s="76"/>
      <c r="AK1098" s="82"/>
      <c r="AL1098" s="82"/>
      <c r="AM1098" s="80"/>
    </row>
    <row r="1099" spans="1:39" ht="15" customHeight="1" x14ac:dyDescent="0.3">
      <c r="A1099" s="76"/>
      <c r="B1099" s="76"/>
      <c r="C1099" s="76"/>
      <c r="D1099" s="77"/>
      <c r="E1099" s="69" t="str">
        <f t="shared" ca="1" si="17"/>
        <v/>
      </c>
      <c r="F1099" s="82"/>
      <c r="G1099" s="80"/>
      <c r="H1099" s="80"/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  <c r="T1099" s="76"/>
      <c r="U1099" s="80"/>
      <c r="V1099" s="80"/>
      <c r="W1099" s="80"/>
      <c r="X1099" s="80"/>
      <c r="Y1099" s="80"/>
      <c r="Z1099" s="80"/>
      <c r="AA1099" s="80"/>
      <c r="AB1099" s="80"/>
      <c r="AC1099" s="80"/>
      <c r="AD1099" s="82"/>
      <c r="AE1099" s="80"/>
      <c r="AF1099" s="76"/>
      <c r="AG1099" s="76"/>
      <c r="AH1099" s="85"/>
      <c r="AI1099" s="76"/>
      <c r="AJ1099" s="76"/>
      <c r="AK1099" s="82"/>
      <c r="AL1099" s="82"/>
      <c r="AM1099" s="80"/>
    </row>
    <row r="1100" spans="1:39" ht="15" customHeight="1" x14ac:dyDescent="0.3">
      <c r="A1100" s="76"/>
      <c r="B1100" s="76"/>
      <c r="C1100" s="76"/>
      <c r="D1100" s="77"/>
      <c r="E1100" s="69" t="str">
        <f t="shared" ca="1" si="17"/>
        <v/>
      </c>
      <c r="F1100" s="82"/>
      <c r="G1100" s="80"/>
      <c r="H1100" s="80"/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  <c r="T1100" s="76"/>
      <c r="U1100" s="80"/>
      <c r="V1100" s="80"/>
      <c r="W1100" s="80"/>
      <c r="X1100" s="80"/>
      <c r="Y1100" s="80"/>
      <c r="Z1100" s="80"/>
      <c r="AA1100" s="80"/>
      <c r="AB1100" s="80"/>
      <c r="AC1100" s="80"/>
      <c r="AD1100" s="82"/>
      <c r="AE1100" s="80"/>
      <c r="AF1100" s="76"/>
      <c r="AG1100" s="76"/>
      <c r="AH1100" s="85"/>
      <c r="AI1100" s="76"/>
      <c r="AJ1100" s="76"/>
      <c r="AK1100" s="82"/>
      <c r="AL1100" s="82"/>
      <c r="AM1100" s="80"/>
    </row>
    <row r="1101" spans="1:39" ht="15" customHeight="1" x14ac:dyDescent="0.3">
      <c r="A1101" s="76"/>
      <c r="B1101" s="76"/>
      <c r="C1101" s="76"/>
      <c r="D1101" s="77"/>
      <c r="E1101" s="69" t="str">
        <f t="shared" ca="1" si="17"/>
        <v/>
      </c>
      <c r="F1101" s="82"/>
      <c r="G1101" s="80"/>
      <c r="H1101" s="80"/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  <c r="T1101" s="76"/>
      <c r="U1101" s="80"/>
      <c r="V1101" s="80"/>
      <c r="W1101" s="80"/>
      <c r="X1101" s="80"/>
      <c r="Y1101" s="80"/>
      <c r="Z1101" s="80"/>
      <c r="AA1101" s="80"/>
      <c r="AB1101" s="80"/>
      <c r="AC1101" s="80"/>
      <c r="AD1101" s="82"/>
      <c r="AE1101" s="80"/>
      <c r="AF1101" s="76"/>
      <c r="AG1101" s="76"/>
      <c r="AH1101" s="85"/>
      <c r="AI1101" s="76"/>
      <c r="AJ1101" s="76"/>
      <c r="AK1101" s="82"/>
      <c r="AL1101" s="82"/>
      <c r="AM1101" s="80"/>
    </row>
    <row r="1102" spans="1:39" ht="15" customHeight="1" x14ac:dyDescent="0.3">
      <c r="A1102" s="76"/>
      <c r="B1102" s="76"/>
      <c r="C1102" s="76"/>
      <c r="D1102" s="77"/>
      <c r="E1102" s="69" t="str">
        <f t="shared" ca="1" si="17"/>
        <v/>
      </c>
      <c r="F1102" s="82"/>
      <c r="G1102" s="80"/>
      <c r="H1102" s="80"/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  <c r="T1102" s="76"/>
      <c r="U1102" s="80"/>
      <c r="V1102" s="80"/>
      <c r="W1102" s="80"/>
      <c r="X1102" s="80"/>
      <c r="Y1102" s="80"/>
      <c r="Z1102" s="80"/>
      <c r="AA1102" s="80"/>
      <c r="AB1102" s="80"/>
      <c r="AC1102" s="80"/>
      <c r="AD1102" s="82"/>
      <c r="AE1102" s="80"/>
      <c r="AF1102" s="76"/>
      <c r="AG1102" s="76"/>
      <c r="AH1102" s="85"/>
      <c r="AI1102" s="76"/>
      <c r="AJ1102" s="76"/>
      <c r="AK1102" s="82"/>
      <c r="AL1102" s="82"/>
      <c r="AM1102" s="80"/>
    </row>
    <row r="1103" spans="1:39" ht="15" customHeight="1" x14ac:dyDescent="0.3">
      <c r="A1103" s="76"/>
      <c r="B1103" s="76"/>
      <c r="C1103" s="76"/>
      <c r="D1103" s="77"/>
      <c r="E1103" s="69" t="str">
        <f t="shared" ca="1" si="17"/>
        <v/>
      </c>
      <c r="F1103" s="82"/>
      <c r="G1103" s="80"/>
      <c r="H1103" s="80"/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  <c r="T1103" s="76"/>
      <c r="U1103" s="80"/>
      <c r="V1103" s="80"/>
      <c r="W1103" s="80"/>
      <c r="X1103" s="80"/>
      <c r="Y1103" s="80"/>
      <c r="Z1103" s="80"/>
      <c r="AA1103" s="80"/>
      <c r="AB1103" s="80"/>
      <c r="AC1103" s="80"/>
      <c r="AD1103" s="82"/>
      <c r="AE1103" s="80"/>
      <c r="AF1103" s="76"/>
      <c r="AG1103" s="76"/>
      <c r="AH1103" s="85"/>
      <c r="AI1103" s="76"/>
      <c r="AJ1103" s="76"/>
      <c r="AK1103" s="82"/>
      <c r="AL1103" s="82"/>
      <c r="AM1103" s="80"/>
    </row>
    <row r="1104" spans="1:39" ht="15" customHeight="1" x14ac:dyDescent="0.3">
      <c r="A1104" s="76"/>
      <c r="B1104" s="76"/>
      <c r="C1104" s="76"/>
      <c r="D1104" s="77"/>
      <c r="E1104" s="69" t="str">
        <f t="shared" ca="1" si="17"/>
        <v/>
      </c>
      <c r="F1104" s="82"/>
      <c r="G1104" s="80"/>
      <c r="H1104" s="80"/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  <c r="T1104" s="76"/>
      <c r="U1104" s="80"/>
      <c r="V1104" s="80"/>
      <c r="W1104" s="80"/>
      <c r="X1104" s="80"/>
      <c r="Y1104" s="80"/>
      <c r="Z1104" s="80"/>
      <c r="AA1104" s="80"/>
      <c r="AB1104" s="80"/>
      <c r="AC1104" s="80"/>
      <c r="AD1104" s="82"/>
      <c r="AE1104" s="80"/>
      <c r="AF1104" s="76"/>
      <c r="AG1104" s="76"/>
      <c r="AH1104" s="85"/>
      <c r="AI1104" s="76"/>
      <c r="AJ1104" s="76"/>
      <c r="AK1104" s="82"/>
      <c r="AL1104" s="82"/>
      <c r="AM1104" s="80"/>
    </row>
    <row r="1105" spans="1:39" ht="15" customHeight="1" x14ac:dyDescent="0.3">
      <c r="A1105" s="76"/>
      <c r="B1105" s="76"/>
      <c r="C1105" s="76"/>
      <c r="D1105" s="77"/>
      <c r="E1105" s="69" t="str">
        <f t="shared" ca="1" si="17"/>
        <v/>
      </c>
      <c r="F1105" s="82"/>
      <c r="G1105" s="80"/>
      <c r="H1105" s="80"/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  <c r="T1105" s="76"/>
      <c r="U1105" s="80"/>
      <c r="V1105" s="80"/>
      <c r="W1105" s="80"/>
      <c r="X1105" s="80"/>
      <c r="Y1105" s="80"/>
      <c r="Z1105" s="80"/>
      <c r="AA1105" s="80"/>
      <c r="AB1105" s="80"/>
      <c r="AC1105" s="80"/>
      <c r="AD1105" s="82"/>
      <c r="AE1105" s="80"/>
      <c r="AF1105" s="76"/>
      <c r="AG1105" s="76"/>
      <c r="AH1105" s="85"/>
      <c r="AI1105" s="76"/>
      <c r="AJ1105" s="76"/>
      <c r="AK1105" s="82"/>
      <c r="AL1105" s="82"/>
      <c r="AM1105" s="80"/>
    </row>
    <row r="1106" spans="1:39" ht="15" customHeight="1" x14ac:dyDescent="0.3">
      <c r="A1106" s="76"/>
      <c r="B1106" s="76"/>
      <c r="C1106" s="76"/>
      <c r="D1106" s="77"/>
      <c r="E1106" s="69" t="str">
        <f t="shared" ca="1" si="17"/>
        <v/>
      </c>
      <c r="F1106" s="82"/>
      <c r="G1106" s="80"/>
      <c r="H1106" s="80"/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  <c r="T1106" s="76"/>
      <c r="U1106" s="80"/>
      <c r="V1106" s="80"/>
      <c r="W1106" s="80"/>
      <c r="X1106" s="80"/>
      <c r="Y1106" s="80"/>
      <c r="Z1106" s="80"/>
      <c r="AA1106" s="80"/>
      <c r="AB1106" s="80"/>
      <c r="AC1106" s="80"/>
      <c r="AD1106" s="82"/>
      <c r="AE1106" s="80"/>
      <c r="AF1106" s="76"/>
      <c r="AG1106" s="76"/>
      <c r="AH1106" s="85"/>
      <c r="AI1106" s="76"/>
      <c r="AJ1106" s="76"/>
      <c r="AK1106" s="82"/>
      <c r="AL1106" s="82"/>
      <c r="AM1106" s="80"/>
    </row>
    <row r="1107" spans="1:39" ht="15" customHeight="1" x14ac:dyDescent="0.3">
      <c r="A1107" s="76"/>
      <c r="B1107" s="76"/>
      <c r="C1107" s="76"/>
      <c r="D1107" s="77"/>
      <c r="E1107" s="69" t="str">
        <f t="shared" ca="1" si="17"/>
        <v/>
      </c>
      <c r="F1107" s="82"/>
      <c r="G1107" s="80"/>
      <c r="H1107" s="80"/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  <c r="T1107" s="76"/>
      <c r="U1107" s="80"/>
      <c r="V1107" s="80"/>
      <c r="W1107" s="80"/>
      <c r="X1107" s="80"/>
      <c r="Y1107" s="80"/>
      <c r="Z1107" s="80"/>
      <c r="AA1107" s="80"/>
      <c r="AB1107" s="80"/>
      <c r="AC1107" s="80"/>
      <c r="AD1107" s="82"/>
      <c r="AE1107" s="80"/>
      <c r="AF1107" s="76"/>
      <c r="AG1107" s="76"/>
      <c r="AH1107" s="85"/>
      <c r="AI1107" s="76"/>
      <c r="AJ1107" s="76"/>
      <c r="AK1107" s="82"/>
      <c r="AL1107" s="82"/>
      <c r="AM1107" s="80"/>
    </row>
    <row r="1108" spans="1:39" ht="15" customHeight="1" x14ac:dyDescent="0.3">
      <c r="A1108" s="76"/>
      <c r="B1108" s="76"/>
      <c r="C1108" s="76"/>
      <c r="D1108" s="77"/>
      <c r="E1108" s="69" t="str">
        <f t="shared" ca="1" si="17"/>
        <v/>
      </c>
      <c r="F1108" s="82"/>
      <c r="G1108" s="80"/>
      <c r="H1108" s="80"/>
      <c r="I1108" s="80"/>
      <c r="J1108" s="80"/>
      <c r="K1108" s="80"/>
      <c r="L1108" s="80"/>
      <c r="M1108" s="80"/>
      <c r="N1108" s="80"/>
      <c r="O1108" s="80"/>
      <c r="P1108" s="80"/>
      <c r="Q1108" s="80"/>
      <c r="R1108" s="80"/>
      <c r="S1108" s="80"/>
      <c r="T1108" s="76"/>
      <c r="U1108" s="80"/>
      <c r="V1108" s="80"/>
      <c r="W1108" s="80"/>
      <c r="X1108" s="80"/>
      <c r="Y1108" s="80"/>
      <c r="Z1108" s="80"/>
      <c r="AA1108" s="80"/>
      <c r="AB1108" s="80"/>
      <c r="AC1108" s="80"/>
      <c r="AD1108" s="82"/>
      <c r="AE1108" s="80"/>
      <c r="AF1108" s="76"/>
      <c r="AG1108" s="76"/>
      <c r="AH1108" s="85"/>
      <c r="AI1108" s="76"/>
      <c r="AJ1108" s="76"/>
      <c r="AK1108" s="82"/>
      <c r="AL1108" s="82"/>
      <c r="AM1108" s="80"/>
    </row>
    <row r="1109" spans="1:39" ht="15" customHeight="1" x14ac:dyDescent="0.3">
      <c r="A1109" s="76"/>
      <c r="B1109" s="76"/>
      <c r="C1109" s="76"/>
      <c r="D1109" s="77"/>
      <c r="E1109" s="69" t="str">
        <f t="shared" ca="1" si="17"/>
        <v/>
      </c>
      <c r="F1109" s="82"/>
      <c r="G1109" s="80"/>
      <c r="H1109" s="80"/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  <c r="T1109" s="76"/>
      <c r="U1109" s="80"/>
      <c r="V1109" s="80"/>
      <c r="W1109" s="80"/>
      <c r="X1109" s="80"/>
      <c r="Y1109" s="80"/>
      <c r="Z1109" s="80"/>
      <c r="AA1109" s="80"/>
      <c r="AB1109" s="80"/>
      <c r="AC1109" s="80"/>
      <c r="AD1109" s="82"/>
      <c r="AE1109" s="80"/>
      <c r="AF1109" s="76"/>
      <c r="AG1109" s="76"/>
      <c r="AH1109" s="85"/>
      <c r="AI1109" s="76"/>
      <c r="AJ1109" s="76"/>
      <c r="AK1109" s="82"/>
      <c r="AL1109" s="82"/>
      <c r="AM1109" s="80"/>
    </row>
    <row r="1110" spans="1:39" ht="15" customHeight="1" x14ac:dyDescent="0.3">
      <c r="A1110" s="76"/>
      <c r="B1110" s="76"/>
      <c r="C1110" s="76"/>
      <c r="D1110" s="77"/>
      <c r="E1110" s="69" t="str">
        <f t="shared" ca="1" si="17"/>
        <v/>
      </c>
      <c r="F1110" s="82"/>
      <c r="G1110" s="80"/>
      <c r="H1110" s="80"/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  <c r="T1110" s="76"/>
      <c r="U1110" s="80"/>
      <c r="V1110" s="80"/>
      <c r="W1110" s="80"/>
      <c r="X1110" s="80"/>
      <c r="Y1110" s="80"/>
      <c r="Z1110" s="80"/>
      <c r="AA1110" s="80"/>
      <c r="AB1110" s="80"/>
      <c r="AC1110" s="80"/>
      <c r="AD1110" s="82"/>
      <c r="AE1110" s="80"/>
      <c r="AF1110" s="76"/>
      <c r="AG1110" s="76"/>
      <c r="AH1110" s="85"/>
      <c r="AI1110" s="76"/>
      <c r="AJ1110" s="76"/>
      <c r="AK1110" s="82"/>
      <c r="AL1110" s="82"/>
      <c r="AM1110" s="80"/>
    </row>
    <row r="1111" spans="1:39" ht="15" customHeight="1" x14ac:dyDescent="0.3">
      <c r="A1111" s="76"/>
      <c r="B1111" s="76"/>
      <c r="C1111" s="76"/>
      <c r="D1111" s="77"/>
      <c r="E1111" s="69" t="str">
        <f t="shared" ca="1" si="17"/>
        <v/>
      </c>
      <c r="F1111" s="82"/>
      <c r="G1111" s="80"/>
      <c r="H1111" s="80"/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  <c r="T1111" s="76"/>
      <c r="U1111" s="80"/>
      <c r="V1111" s="80"/>
      <c r="W1111" s="80"/>
      <c r="X1111" s="80"/>
      <c r="Y1111" s="80"/>
      <c r="Z1111" s="80"/>
      <c r="AA1111" s="80"/>
      <c r="AB1111" s="80"/>
      <c r="AC1111" s="80"/>
      <c r="AD1111" s="82"/>
      <c r="AE1111" s="80"/>
      <c r="AF1111" s="76"/>
      <c r="AG1111" s="76"/>
      <c r="AH1111" s="85"/>
      <c r="AI1111" s="76"/>
      <c r="AJ1111" s="76"/>
      <c r="AK1111" s="82"/>
      <c r="AL1111" s="82"/>
      <c r="AM1111" s="80"/>
    </row>
    <row r="1112" spans="1:39" ht="15" customHeight="1" x14ac:dyDescent="0.3">
      <c r="A1112" s="76"/>
      <c r="B1112" s="76"/>
      <c r="C1112" s="76"/>
      <c r="D1112" s="77"/>
      <c r="E1112" s="69" t="str">
        <f t="shared" ca="1" si="17"/>
        <v/>
      </c>
      <c r="F1112" s="82"/>
      <c r="G1112" s="80"/>
      <c r="H1112" s="80"/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  <c r="T1112" s="76"/>
      <c r="U1112" s="80"/>
      <c r="V1112" s="80"/>
      <c r="W1112" s="80"/>
      <c r="X1112" s="80"/>
      <c r="Y1112" s="80"/>
      <c r="Z1112" s="80"/>
      <c r="AA1112" s="80"/>
      <c r="AB1112" s="80"/>
      <c r="AC1112" s="80"/>
      <c r="AD1112" s="82"/>
      <c r="AE1112" s="80"/>
      <c r="AF1112" s="76"/>
      <c r="AG1112" s="76"/>
      <c r="AH1112" s="85"/>
      <c r="AI1112" s="76"/>
      <c r="AJ1112" s="76"/>
      <c r="AK1112" s="82"/>
      <c r="AL1112" s="82"/>
      <c r="AM1112" s="80"/>
    </row>
    <row r="1113" spans="1:39" ht="15" customHeight="1" x14ac:dyDescent="0.3">
      <c r="A1113" s="76"/>
      <c r="B1113" s="76"/>
      <c r="C1113" s="76"/>
      <c r="D1113" s="77"/>
      <c r="E1113" s="69" t="str">
        <f t="shared" ca="1" si="17"/>
        <v/>
      </c>
      <c r="F1113" s="82"/>
      <c r="G1113" s="80"/>
      <c r="H1113" s="80"/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  <c r="T1113" s="76"/>
      <c r="U1113" s="80"/>
      <c r="V1113" s="80"/>
      <c r="W1113" s="80"/>
      <c r="X1113" s="80"/>
      <c r="Y1113" s="80"/>
      <c r="Z1113" s="80"/>
      <c r="AA1113" s="80"/>
      <c r="AB1113" s="80"/>
      <c r="AC1113" s="80"/>
      <c r="AD1113" s="82"/>
      <c r="AE1113" s="80"/>
      <c r="AF1113" s="76"/>
      <c r="AG1113" s="76"/>
      <c r="AH1113" s="85"/>
      <c r="AI1113" s="76"/>
      <c r="AJ1113" s="76"/>
      <c r="AK1113" s="82"/>
      <c r="AL1113" s="82"/>
      <c r="AM1113" s="80"/>
    </row>
    <row r="1114" spans="1:39" ht="15" customHeight="1" x14ac:dyDescent="0.3">
      <c r="A1114" s="76"/>
      <c r="B1114" s="76"/>
      <c r="C1114" s="76"/>
      <c r="D1114" s="77"/>
      <c r="E1114" s="69" t="str">
        <f t="shared" ca="1" si="17"/>
        <v/>
      </c>
      <c r="F1114" s="82"/>
      <c r="G1114" s="80"/>
      <c r="H1114" s="80"/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  <c r="T1114" s="76"/>
      <c r="U1114" s="80"/>
      <c r="V1114" s="80"/>
      <c r="W1114" s="80"/>
      <c r="X1114" s="80"/>
      <c r="Y1114" s="80"/>
      <c r="Z1114" s="80"/>
      <c r="AA1114" s="80"/>
      <c r="AB1114" s="80"/>
      <c r="AC1114" s="80"/>
      <c r="AD1114" s="82"/>
      <c r="AE1114" s="80"/>
      <c r="AF1114" s="76"/>
      <c r="AG1114" s="76"/>
      <c r="AH1114" s="85"/>
      <c r="AI1114" s="76"/>
      <c r="AJ1114" s="76"/>
      <c r="AK1114" s="82"/>
      <c r="AL1114" s="82"/>
      <c r="AM1114" s="80"/>
    </row>
    <row r="1115" spans="1:39" ht="15" customHeight="1" x14ac:dyDescent="0.3">
      <c r="A1115" s="76"/>
      <c r="B1115" s="76"/>
      <c r="C1115" s="76"/>
      <c r="D1115" s="77"/>
      <c r="E1115" s="69" t="str">
        <f t="shared" ca="1" si="17"/>
        <v/>
      </c>
      <c r="F1115" s="82"/>
      <c r="G1115" s="80"/>
      <c r="H1115" s="80"/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  <c r="T1115" s="76"/>
      <c r="U1115" s="80"/>
      <c r="V1115" s="80"/>
      <c r="W1115" s="80"/>
      <c r="X1115" s="80"/>
      <c r="Y1115" s="80"/>
      <c r="Z1115" s="80"/>
      <c r="AA1115" s="80"/>
      <c r="AB1115" s="80"/>
      <c r="AC1115" s="80"/>
      <c r="AD1115" s="82"/>
      <c r="AE1115" s="80"/>
      <c r="AF1115" s="76"/>
      <c r="AG1115" s="76"/>
      <c r="AH1115" s="85"/>
      <c r="AI1115" s="76"/>
      <c r="AJ1115" s="76"/>
      <c r="AK1115" s="82"/>
      <c r="AL1115" s="82"/>
      <c r="AM1115" s="80"/>
    </row>
    <row r="1116" spans="1:39" ht="15" customHeight="1" x14ac:dyDescent="0.3">
      <c r="A1116" s="76"/>
      <c r="B1116" s="76"/>
      <c r="C1116" s="76"/>
      <c r="D1116" s="77"/>
      <c r="E1116" s="69" t="str">
        <f t="shared" ca="1" si="17"/>
        <v/>
      </c>
      <c r="F1116" s="82"/>
      <c r="G1116" s="80"/>
      <c r="H1116" s="80"/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  <c r="T1116" s="76"/>
      <c r="U1116" s="80"/>
      <c r="V1116" s="80"/>
      <c r="W1116" s="80"/>
      <c r="X1116" s="80"/>
      <c r="Y1116" s="80"/>
      <c r="Z1116" s="80"/>
      <c r="AA1116" s="80"/>
      <c r="AB1116" s="80"/>
      <c r="AC1116" s="80"/>
      <c r="AD1116" s="82"/>
      <c r="AE1116" s="80"/>
      <c r="AF1116" s="76"/>
      <c r="AG1116" s="76"/>
      <c r="AH1116" s="85"/>
      <c r="AI1116" s="76"/>
      <c r="AJ1116" s="76"/>
      <c r="AK1116" s="82"/>
      <c r="AL1116" s="82"/>
      <c r="AM1116" s="80"/>
    </row>
    <row r="1117" spans="1:39" ht="15" customHeight="1" x14ac:dyDescent="0.3">
      <c r="A1117" s="76"/>
      <c r="B1117" s="76"/>
      <c r="C1117" s="76"/>
      <c r="D1117" s="77"/>
      <c r="E1117" s="69" t="str">
        <f t="shared" ca="1" si="17"/>
        <v/>
      </c>
      <c r="F1117" s="82"/>
      <c r="G1117" s="80"/>
      <c r="H1117" s="80"/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  <c r="T1117" s="76"/>
      <c r="U1117" s="80"/>
      <c r="V1117" s="80"/>
      <c r="W1117" s="80"/>
      <c r="X1117" s="80"/>
      <c r="Y1117" s="80"/>
      <c r="Z1117" s="80"/>
      <c r="AA1117" s="80"/>
      <c r="AB1117" s="80"/>
      <c r="AC1117" s="80"/>
      <c r="AD1117" s="82"/>
      <c r="AE1117" s="80"/>
      <c r="AF1117" s="76"/>
      <c r="AG1117" s="76"/>
      <c r="AH1117" s="85"/>
      <c r="AI1117" s="76"/>
      <c r="AJ1117" s="76"/>
      <c r="AK1117" s="82"/>
      <c r="AL1117" s="82"/>
      <c r="AM1117" s="80"/>
    </row>
    <row r="1118" spans="1:39" ht="15" customHeight="1" x14ac:dyDescent="0.3">
      <c r="A1118" s="76"/>
      <c r="B1118" s="76"/>
      <c r="C1118" s="76"/>
      <c r="D1118" s="77"/>
      <c r="E1118" s="69" t="str">
        <f t="shared" ca="1" si="17"/>
        <v/>
      </c>
      <c r="F1118" s="82"/>
      <c r="G1118" s="80"/>
      <c r="H1118" s="80"/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  <c r="T1118" s="76"/>
      <c r="U1118" s="80"/>
      <c r="V1118" s="80"/>
      <c r="W1118" s="80"/>
      <c r="X1118" s="80"/>
      <c r="Y1118" s="80"/>
      <c r="Z1118" s="80"/>
      <c r="AA1118" s="80"/>
      <c r="AB1118" s="80"/>
      <c r="AC1118" s="80"/>
      <c r="AD1118" s="82"/>
      <c r="AE1118" s="80"/>
      <c r="AF1118" s="76"/>
      <c r="AG1118" s="76"/>
      <c r="AH1118" s="85"/>
      <c r="AI1118" s="76"/>
      <c r="AJ1118" s="76"/>
      <c r="AK1118" s="82"/>
      <c r="AL1118" s="82"/>
      <c r="AM1118" s="80"/>
    </row>
    <row r="1119" spans="1:39" ht="15" customHeight="1" x14ac:dyDescent="0.3">
      <c r="A1119" s="76"/>
      <c r="B1119" s="76"/>
      <c r="C1119" s="76"/>
      <c r="D1119" s="77"/>
      <c r="E1119" s="69" t="str">
        <f t="shared" ca="1" si="17"/>
        <v/>
      </c>
      <c r="F1119" s="82"/>
      <c r="G1119" s="80"/>
      <c r="H1119" s="80"/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  <c r="T1119" s="76"/>
      <c r="U1119" s="80"/>
      <c r="V1119" s="80"/>
      <c r="W1119" s="80"/>
      <c r="X1119" s="80"/>
      <c r="Y1119" s="80"/>
      <c r="Z1119" s="80"/>
      <c r="AA1119" s="80"/>
      <c r="AB1119" s="80"/>
      <c r="AC1119" s="80"/>
      <c r="AD1119" s="82"/>
      <c r="AE1119" s="80"/>
      <c r="AF1119" s="76"/>
      <c r="AG1119" s="76"/>
      <c r="AH1119" s="85"/>
      <c r="AI1119" s="76"/>
      <c r="AJ1119" s="76"/>
      <c r="AK1119" s="82"/>
      <c r="AL1119" s="82"/>
      <c r="AM1119" s="80"/>
    </row>
    <row r="1120" spans="1:39" ht="15" customHeight="1" x14ac:dyDescent="0.3">
      <c r="A1120" s="76"/>
      <c r="B1120" s="76"/>
      <c r="C1120" s="76"/>
      <c r="D1120" s="77"/>
      <c r="E1120" s="69" t="str">
        <f t="shared" ca="1" si="17"/>
        <v/>
      </c>
      <c r="F1120" s="82"/>
      <c r="G1120" s="80"/>
      <c r="H1120" s="80"/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  <c r="T1120" s="76"/>
      <c r="U1120" s="80"/>
      <c r="V1120" s="80"/>
      <c r="W1120" s="80"/>
      <c r="X1120" s="80"/>
      <c r="Y1120" s="80"/>
      <c r="Z1120" s="80"/>
      <c r="AA1120" s="80"/>
      <c r="AB1120" s="80"/>
      <c r="AC1120" s="80"/>
      <c r="AD1120" s="82"/>
      <c r="AE1120" s="80"/>
      <c r="AF1120" s="76"/>
      <c r="AG1120" s="76"/>
      <c r="AH1120" s="85"/>
      <c r="AI1120" s="76"/>
      <c r="AJ1120" s="76"/>
      <c r="AK1120" s="82"/>
      <c r="AL1120" s="82"/>
      <c r="AM1120" s="80"/>
    </row>
    <row r="1121" spans="1:39" ht="15" customHeight="1" x14ac:dyDescent="0.3">
      <c r="A1121" s="76"/>
      <c r="B1121" s="76"/>
      <c r="C1121" s="76"/>
      <c r="D1121" s="77"/>
      <c r="E1121" s="69" t="str">
        <f t="shared" ca="1" si="17"/>
        <v/>
      </c>
      <c r="F1121" s="82"/>
      <c r="G1121" s="80"/>
      <c r="H1121" s="80"/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  <c r="T1121" s="76"/>
      <c r="U1121" s="80"/>
      <c r="V1121" s="80"/>
      <c r="W1121" s="80"/>
      <c r="X1121" s="80"/>
      <c r="Y1121" s="80"/>
      <c r="Z1121" s="80"/>
      <c r="AA1121" s="80"/>
      <c r="AB1121" s="80"/>
      <c r="AC1121" s="80"/>
      <c r="AD1121" s="82"/>
      <c r="AE1121" s="80"/>
      <c r="AF1121" s="76"/>
      <c r="AG1121" s="76"/>
      <c r="AH1121" s="85"/>
      <c r="AI1121" s="76"/>
      <c r="AJ1121" s="76"/>
      <c r="AK1121" s="82"/>
      <c r="AL1121" s="82"/>
      <c r="AM1121" s="80"/>
    </row>
    <row r="1122" spans="1:39" ht="15" customHeight="1" x14ac:dyDescent="0.3">
      <c r="A1122" s="76"/>
      <c r="B1122" s="76"/>
      <c r="C1122" s="76"/>
      <c r="D1122" s="77"/>
      <c r="E1122" s="69" t="str">
        <f t="shared" ca="1" si="17"/>
        <v/>
      </c>
      <c r="F1122" s="82"/>
      <c r="G1122" s="80"/>
      <c r="H1122" s="80"/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  <c r="T1122" s="76"/>
      <c r="U1122" s="80"/>
      <c r="V1122" s="80"/>
      <c r="W1122" s="80"/>
      <c r="X1122" s="80"/>
      <c r="Y1122" s="80"/>
      <c r="Z1122" s="80"/>
      <c r="AA1122" s="80"/>
      <c r="AB1122" s="80"/>
      <c r="AC1122" s="80"/>
      <c r="AD1122" s="82"/>
      <c r="AE1122" s="80"/>
      <c r="AF1122" s="76"/>
      <c r="AG1122" s="76"/>
      <c r="AH1122" s="85"/>
      <c r="AI1122" s="76"/>
      <c r="AJ1122" s="76"/>
      <c r="AK1122" s="82"/>
      <c r="AL1122" s="82"/>
      <c r="AM1122" s="80"/>
    </row>
    <row r="1123" spans="1:39" ht="15" customHeight="1" x14ac:dyDescent="0.3">
      <c r="A1123" s="76"/>
      <c r="B1123" s="76"/>
      <c r="C1123" s="76"/>
      <c r="D1123" s="77"/>
      <c r="E1123" s="69" t="str">
        <f t="shared" ca="1" si="17"/>
        <v/>
      </c>
      <c r="F1123" s="82"/>
      <c r="G1123" s="80"/>
      <c r="H1123" s="80"/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  <c r="T1123" s="76"/>
      <c r="U1123" s="80"/>
      <c r="V1123" s="80"/>
      <c r="W1123" s="80"/>
      <c r="X1123" s="80"/>
      <c r="Y1123" s="80"/>
      <c r="Z1123" s="80"/>
      <c r="AA1123" s="80"/>
      <c r="AB1123" s="80"/>
      <c r="AC1123" s="80"/>
      <c r="AD1123" s="82"/>
      <c r="AE1123" s="80"/>
      <c r="AF1123" s="76"/>
      <c r="AG1123" s="76"/>
      <c r="AH1123" s="85"/>
      <c r="AI1123" s="76"/>
      <c r="AJ1123" s="76"/>
      <c r="AK1123" s="82"/>
      <c r="AL1123" s="82"/>
      <c r="AM1123" s="80"/>
    </row>
    <row r="1124" spans="1:39" ht="15" customHeight="1" x14ac:dyDescent="0.3">
      <c r="A1124" s="76"/>
      <c r="B1124" s="76"/>
      <c r="C1124" s="76"/>
      <c r="D1124" s="77"/>
      <c r="E1124" s="69" t="str">
        <f t="shared" ca="1" si="17"/>
        <v/>
      </c>
      <c r="F1124" s="82"/>
      <c r="G1124" s="80"/>
      <c r="H1124" s="80"/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  <c r="T1124" s="76"/>
      <c r="U1124" s="80"/>
      <c r="V1124" s="80"/>
      <c r="W1124" s="80"/>
      <c r="X1124" s="80"/>
      <c r="Y1124" s="80"/>
      <c r="Z1124" s="80"/>
      <c r="AA1124" s="80"/>
      <c r="AB1124" s="80"/>
      <c r="AC1124" s="80"/>
      <c r="AD1124" s="82"/>
      <c r="AE1124" s="80"/>
      <c r="AF1124" s="76"/>
      <c r="AG1124" s="76"/>
      <c r="AH1124" s="85"/>
      <c r="AI1124" s="76"/>
      <c r="AJ1124" s="76"/>
      <c r="AK1124" s="82"/>
      <c r="AL1124" s="82"/>
      <c r="AM1124" s="80"/>
    </row>
    <row r="1125" spans="1:39" ht="15" customHeight="1" x14ac:dyDescent="0.3">
      <c r="A1125" s="76"/>
      <c r="B1125" s="76"/>
      <c r="C1125" s="76"/>
      <c r="D1125" s="77"/>
      <c r="E1125" s="69" t="str">
        <f t="shared" ca="1" si="17"/>
        <v/>
      </c>
      <c r="F1125" s="82"/>
      <c r="G1125" s="80"/>
      <c r="H1125" s="80"/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  <c r="T1125" s="76"/>
      <c r="U1125" s="80"/>
      <c r="V1125" s="80"/>
      <c r="W1125" s="80"/>
      <c r="X1125" s="80"/>
      <c r="Y1125" s="80"/>
      <c r="Z1125" s="80"/>
      <c r="AA1125" s="80"/>
      <c r="AB1125" s="80"/>
      <c r="AC1125" s="80"/>
      <c r="AD1125" s="82"/>
      <c r="AE1125" s="80"/>
      <c r="AF1125" s="76"/>
      <c r="AG1125" s="76"/>
      <c r="AH1125" s="85"/>
      <c r="AI1125" s="76"/>
      <c r="AJ1125" s="76"/>
      <c r="AK1125" s="82"/>
      <c r="AL1125" s="82"/>
      <c r="AM1125" s="80"/>
    </row>
    <row r="1126" spans="1:39" ht="15" customHeight="1" x14ac:dyDescent="0.3">
      <c r="A1126" s="76"/>
      <c r="B1126" s="76"/>
      <c r="C1126" s="76"/>
      <c r="D1126" s="77"/>
      <c r="E1126" s="69" t="str">
        <f t="shared" ca="1" si="17"/>
        <v/>
      </c>
      <c r="F1126" s="82"/>
      <c r="G1126" s="80"/>
      <c r="H1126" s="80"/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  <c r="T1126" s="76"/>
      <c r="U1126" s="80"/>
      <c r="V1126" s="80"/>
      <c r="W1126" s="80"/>
      <c r="X1126" s="80"/>
      <c r="Y1126" s="80"/>
      <c r="Z1126" s="80"/>
      <c r="AA1126" s="80"/>
      <c r="AB1126" s="80"/>
      <c r="AC1126" s="80"/>
      <c r="AD1126" s="82"/>
      <c r="AE1126" s="80"/>
      <c r="AF1126" s="76"/>
      <c r="AG1126" s="76"/>
      <c r="AH1126" s="85"/>
      <c r="AI1126" s="76"/>
      <c r="AJ1126" s="76"/>
      <c r="AK1126" s="82"/>
      <c r="AL1126" s="82"/>
      <c r="AM1126" s="80"/>
    </row>
    <row r="1127" spans="1:39" ht="15" customHeight="1" x14ac:dyDescent="0.3">
      <c r="A1127" s="76"/>
      <c r="B1127" s="76"/>
      <c r="C1127" s="76"/>
      <c r="D1127" s="77"/>
      <c r="E1127" s="69" t="str">
        <f t="shared" ca="1" si="17"/>
        <v/>
      </c>
      <c r="F1127" s="82"/>
      <c r="G1127" s="80"/>
      <c r="H1127" s="80"/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  <c r="T1127" s="76"/>
      <c r="U1127" s="80"/>
      <c r="V1127" s="80"/>
      <c r="W1127" s="80"/>
      <c r="X1127" s="80"/>
      <c r="Y1127" s="80"/>
      <c r="Z1127" s="80"/>
      <c r="AA1127" s="80"/>
      <c r="AB1127" s="80"/>
      <c r="AC1127" s="80"/>
      <c r="AD1127" s="82"/>
      <c r="AE1127" s="80"/>
      <c r="AF1127" s="76"/>
      <c r="AG1127" s="76"/>
      <c r="AH1127" s="85"/>
      <c r="AI1127" s="76"/>
      <c r="AJ1127" s="76"/>
      <c r="AK1127" s="82"/>
      <c r="AL1127" s="82"/>
      <c r="AM1127" s="80"/>
    </row>
    <row r="1128" spans="1:39" ht="15" customHeight="1" x14ac:dyDescent="0.3">
      <c r="A1128" s="76"/>
      <c r="B1128" s="76"/>
      <c r="C1128" s="76"/>
      <c r="D1128" s="77"/>
      <c r="E1128" s="69" t="str">
        <f t="shared" ca="1" si="17"/>
        <v/>
      </c>
      <c r="F1128" s="82"/>
      <c r="G1128" s="80"/>
      <c r="H1128" s="80"/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  <c r="T1128" s="76"/>
      <c r="U1128" s="80"/>
      <c r="V1128" s="80"/>
      <c r="W1128" s="80"/>
      <c r="X1128" s="80"/>
      <c r="Y1128" s="80"/>
      <c r="Z1128" s="80"/>
      <c r="AA1128" s="80"/>
      <c r="AB1128" s="80"/>
      <c r="AC1128" s="80"/>
      <c r="AD1128" s="82"/>
      <c r="AE1128" s="80"/>
      <c r="AF1128" s="76"/>
      <c r="AG1128" s="76"/>
      <c r="AH1128" s="85"/>
      <c r="AI1128" s="76"/>
      <c r="AJ1128" s="76"/>
      <c r="AK1128" s="82"/>
      <c r="AL1128" s="82"/>
      <c r="AM1128" s="80"/>
    </row>
    <row r="1129" spans="1:39" ht="15" customHeight="1" x14ac:dyDescent="0.3">
      <c r="A1129" s="76"/>
      <c r="B1129" s="76"/>
      <c r="C1129" s="76"/>
      <c r="D1129" s="77"/>
      <c r="E1129" s="69" t="str">
        <f t="shared" ca="1" si="17"/>
        <v/>
      </c>
      <c r="F1129" s="82"/>
      <c r="G1129" s="80"/>
      <c r="H1129" s="80"/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  <c r="T1129" s="76"/>
      <c r="U1129" s="80"/>
      <c r="V1129" s="80"/>
      <c r="W1129" s="80"/>
      <c r="X1129" s="80"/>
      <c r="Y1129" s="80"/>
      <c r="Z1129" s="80"/>
      <c r="AA1129" s="80"/>
      <c r="AB1129" s="80"/>
      <c r="AC1129" s="80"/>
      <c r="AD1129" s="82"/>
      <c r="AE1129" s="80"/>
      <c r="AF1129" s="76"/>
      <c r="AG1129" s="76"/>
      <c r="AH1129" s="85"/>
      <c r="AI1129" s="76"/>
      <c r="AJ1129" s="76"/>
      <c r="AK1129" s="82"/>
      <c r="AL1129" s="82"/>
      <c r="AM1129" s="80"/>
    </row>
    <row r="1130" spans="1:39" ht="15" customHeight="1" x14ac:dyDescent="0.3">
      <c r="A1130" s="76"/>
      <c r="B1130" s="76"/>
      <c r="C1130" s="76"/>
      <c r="D1130" s="77"/>
      <c r="E1130" s="69" t="str">
        <f t="shared" ca="1" si="17"/>
        <v/>
      </c>
      <c r="F1130" s="82"/>
      <c r="G1130" s="80"/>
      <c r="H1130" s="80"/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  <c r="T1130" s="76"/>
      <c r="U1130" s="80"/>
      <c r="V1130" s="80"/>
      <c r="W1130" s="80"/>
      <c r="X1130" s="80"/>
      <c r="Y1130" s="80"/>
      <c r="Z1130" s="80"/>
      <c r="AA1130" s="80"/>
      <c r="AB1130" s="80"/>
      <c r="AC1130" s="80"/>
      <c r="AD1130" s="82"/>
      <c r="AE1130" s="80"/>
      <c r="AF1130" s="76"/>
      <c r="AG1130" s="76"/>
      <c r="AH1130" s="85"/>
      <c r="AI1130" s="76"/>
      <c r="AJ1130" s="76"/>
      <c r="AK1130" s="82"/>
      <c r="AL1130" s="82"/>
      <c r="AM1130" s="80"/>
    </row>
    <row r="1131" spans="1:39" ht="15" customHeight="1" x14ac:dyDescent="0.3">
      <c r="A1131" s="76"/>
      <c r="B1131" s="76"/>
      <c r="C1131" s="76"/>
      <c r="D1131" s="77"/>
      <c r="E1131" s="69" t="str">
        <f t="shared" ca="1" si="17"/>
        <v/>
      </c>
      <c r="F1131" s="82"/>
      <c r="G1131" s="80"/>
      <c r="H1131" s="80"/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  <c r="T1131" s="76"/>
      <c r="U1131" s="80"/>
      <c r="V1131" s="80"/>
      <c r="W1131" s="80"/>
      <c r="X1131" s="80"/>
      <c r="Y1131" s="80"/>
      <c r="Z1131" s="80"/>
      <c r="AA1131" s="80"/>
      <c r="AB1131" s="80"/>
      <c r="AC1131" s="80"/>
      <c r="AD1131" s="82"/>
      <c r="AE1131" s="80"/>
      <c r="AF1131" s="76"/>
      <c r="AG1131" s="76"/>
      <c r="AH1131" s="85"/>
      <c r="AI1131" s="76"/>
      <c r="AJ1131" s="76"/>
      <c r="AK1131" s="82"/>
      <c r="AL1131" s="82"/>
      <c r="AM1131" s="80"/>
    </row>
    <row r="1132" spans="1:39" ht="15" customHeight="1" x14ac:dyDescent="0.3">
      <c r="A1132" s="76"/>
      <c r="B1132" s="76"/>
      <c r="C1132" s="76"/>
      <c r="D1132" s="77"/>
      <c r="E1132" s="69" t="str">
        <f t="shared" ca="1" si="17"/>
        <v/>
      </c>
      <c r="F1132" s="82"/>
      <c r="G1132" s="80"/>
      <c r="H1132" s="80"/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  <c r="T1132" s="76"/>
      <c r="U1132" s="80"/>
      <c r="V1132" s="80"/>
      <c r="W1132" s="80"/>
      <c r="X1132" s="80"/>
      <c r="Y1132" s="80"/>
      <c r="Z1132" s="80"/>
      <c r="AA1132" s="80"/>
      <c r="AB1132" s="80"/>
      <c r="AC1132" s="80"/>
      <c r="AD1132" s="82"/>
      <c r="AE1132" s="80"/>
      <c r="AF1132" s="76"/>
      <c r="AG1132" s="76"/>
      <c r="AH1132" s="85"/>
      <c r="AI1132" s="76"/>
      <c r="AJ1132" s="76"/>
      <c r="AK1132" s="82"/>
      <c r="AL1132" s="82"/>
      <c r="AM1132" s="80"/>
    </row>
    <row r="1133" spans="1:39" ht="15" customHeight="1" x14ac:dyDescent="0.3">
      <c r="A1133" s="76"/>
      <c r="B1133" s="76"/>
      <c r="C1133" s="76"/>
      <c r="D1133" s="77"/>
      <c r="E1133" s="69" t="str">
        <f t="shared" ca="1" si="17"/>
        <v/>
      </c>
      <c r="F1133" s="82"/>
      <c r="G1133" s="80"/>
      <c r="H1133" s="80"/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  <c r="T1133" s="76"/>
      <c r="U1133" s="80"/>
      <c r="V1133" s="80"/>
      <c r="W1133" s="80"/>
      <c r="X1133" s="80"/>
      <c r="Y1133" s="80"/>
      <c r="Z1133" s="80"/>
      <c r="AA1133" s="80"/>
      <c r="AB1133" s="80"/>
      <c r="AC1133" s="80"/>
      <c r="AD1133" s="82"/>
      <c r="AE1133" s="80"/>
      <c r="AF1133" s="76"/>
      <c r="AG1133" s="76"/>
      <c r="AH1133" s="85"/>
      <c r="AI1133" s="76"/>
      <c r="AJ1133" s="76"/>
      <c r="AK1133" s="82"/>
      <c r="AL1133" s="82"/>
      <c r="AM1133" s="80"/>
    </row>
    <row r="1134" spans="1:39" ht="15" customHeight="1" x14ac:dyDescent="0.3">
      <c r="A1134" s="76"/>
      <c r="B1134" s="76"/>
      <c r="C1134" s="76"/>
      <c r="D1134" s="77"/>
      <c r="E1134" s="69" t="str">
        <f t="shared" ca="1" si="17"/>
        <v/>
      </c>
      <c r="F1134" s="82"/>
      <c r="G1134" s="80"/>
      <c r="H1134" s="80"/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  <c r="T1134" s="76"/>
      <c r="U1134" s="80"/>
      <c r="V1134" s="80"/>
      <c r="W1134" s="80"/>
      <c r="X1134" s="80"/>
      <c r="Y1134" s="80"/>
      <c r="Z1134" s="80"/>
      <c r="AA1134" s="80"/>
      <c r="AB1134" s="80"/>
      <c r="AC1134" s="80"/>
      <c r="AD1134" s="82"/>
      <c r="AE1134" s="80"/>
      <c r="AF1134" s="76"/>
      <c r="AG1134" s="76"/>
      <c r="AH1134" s="85"/>
      <c r="AI1134" s="76"/>
      <c r="AJ1134" s="76"/>
      <c r="AK1134" s="82"/>
      <c r="AL1134" s="82"/>
      <c r="AM1134" s="80"/>
    </row>
    <row r="1135" spans="1:39" ht="15" customHeight="1" x14ac:dyDescent="0.3">
      <c r="A1135" s="76"/>
      <c r="B1135" s="76"/>
      <c r="C1135" s="76"/>
      <c r="D1135" s="77"/>
      <c r="E1135" s="69" t="str">
        <f t="shared" ca="1" si="17"/>
        <v/>
      </c>
      <c r="F1135" s="82"/>
      <c r="G1135" s="80"/>
      <c r="H1135" s="80"/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  <c r="T1135" s="76"/>
      <c r="U1135" s="80"/>
      <c r="V1135" s="80"/>
      <c r="W1135" s="80"/>
      <c r="X1135" s="80"/>
      <c r="Y1135" s="80"/>
      <c r="Z1135" s="80"/>
      <c r="AA1135" s="80"/>
      <c r="AB1135" s="80"/>
      <c r="AC1135" s="80"/>
      <c r="AD1135" s="82"/>
      <c r="AE1135" s="80"/>
      <c r="AF1135" s="76"/>
      <c r="AG1135" s="76"/>
      <c r="AH1135" s="85"/>
      <c r="AI1135" s="76"/>
      <c r="AJ1135" s="76"/>
      <c r="AK1135" s="82"/>
      <c r="AL1135" s="82"/>
      <c r="AM1135" s="80"/>
    </row>
    <row r="1136" spans="1:39" ht="15" customHeight="1" x14ac:dyDescent="0.3">
      <c r="A1136" s="76"/>
      <c r="B1136" s="76"/>
      <c r="C1136" s="76"/>
      <c r="D1136" s="77"/>
      <c r="E1136" s="69" t="str">
        <f t="shared" ca="1" si="17"/>
        <v/>
      </c>
      <c r="F1136" s="82"/>
      <c r="G1136" s="80"/>
      <c r="H1136" s="80"/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  <c r="T1136" s="76"/>
      <c r="U1136" s="80"/>
      <c r="V1136" s="80"/>
      <c r="W1136" s="80"/>
      <c r="X1136" s="80"/>
      <c r="Y1136" s="80"/>
      <c r="Z1136" s="80"/>
      <c r="AA1136" s="80"/>
      <c r="AB1136" s="80"/>
      <c r="AC1136" s="80"/>
      <c r="AD1136" s="82"/>
      <c r="AE1136" s="80"/>
      <c r="AF1136" s="76"/>
      <c r="AG1136" s="76"/>
      <c r="AH1136" s="85"/>
      <c r="AI1136" s="76"/>
      <c r="AJ1136" s="76"/>
      <c r="AK1136" s="82"/>
      <c r="AL1136" s="82"/>
      <c r="AM1136" s="80"/>
    </row>
    <row r="1137" spans="1:39" ht="15" customHeight="1" x14ac:dyDescent="0.3">
      <c r="A1137" s="76"/>
      <c r="B1137" s="76"/>
      <c r="C1137" s="76"/>
      <c r="D1137" s="77"/>
      <c r="E1137" s="69" t="str">
        <f t="shared" ca="1" si="17"/>
        <v/>
      </c>
      <c r="F1137" s="82"/>
      <c r="G1137" s="80"/>
      <c r="H1137" s="80"/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  <c r="T1137" s="76"/>
      <c r="U1137" s="80"/>
      <c r="V1137" s="80"/>
      <c r="W1137" s="80"/>
      <c r="X1137" s="80"/>
      <c r="Y1137" s="80"/>
      <c r="Z1137" s="80"/>
      <c r="AA1137" s="80"/>
      <c r="AB1137" s="80"/>
      <c r="AC1137" s="80"/>
      <c r="AD1137" s="82"/>
      <c r="AE1137" s="80"/>
      <c r="AF1137" s="76"/>
      <c r="AG1137" s="76"/>
      <c r="AH1137" s="85"/>
      <c r="AI1137" s="76"/>
      <c r="AJ1137" s="76"/>
      <c r="AK1137" s="82"/>
      <c r="AL1137" s="82"/>
      <c r="AM1137" s="80"/>
    </row>
    <row r="1138" spans="1:39" ht="15" customHeight="1" x14ac:dyDescent="0.3">
      <c r="A1138" s="76"/>
      <c r="B1138" s="76"/>
      <c r="C1138" s="76"/>
      <c r="D1138" s="77"/>
      <c r="E1138" s="69" t="str">
        <f t="shared" ca="1" si="17"/>
        <v/>
      </c>
      <c r="F1138" s="82"/>
      <c r="G1138" s="80"/>
      <c r="H1138" s="80"/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  <c r="T1138" s="76"/>
      <c r="U1138" s="80"/>
      <c r="V1138" s="80"/>
      <c r="W1138" s="80"/>
      <c r="X1138" s="80"/>
      <c r="Y1138" s="80"/>
      <c r="Z1138" s="80"/>
      <c r="AA1138" s="80"/>
      <c r="AB1138" s="80"/>
      <c r="AC1138" s="80"/>
      <c r="AD1138" s="82"/>
      <c r="AE1138" s="80"/>
      <c r="AF1138" s="76"/>
      <c r="AG1138" s="76"/>
      <c r="AH1138" s="85"/>
      <c r="AI1138" s="76"/>
      <c r="AJ1138" s="76"/>
      <c r="AK1138" s="82"/>
      <c r="AL1138" s="82"/>
      <c r="AM1138" s="80"/>
    </row>
    <row r="1139" spans="1:39" ht="15" customHeight="1" x14ac:dyDescent="0.3">
      <c r="A1139" s="76"/>
      <c r="B1139" s="76"/>
      <c r="C1139" s="76"/>
      <c r="D1139" s="77"/>
      <c r="E1139" s="69" t="str">
        <f t="shared" ca="1" si="17"/>
        <v/>
      </c>
      <c r="F1139" s="82"/>
      <c r="G1139" s="80"/>
      <c r="H1139" s="80"/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  <c r="T1139" s="76"/>
      <c r="U1139" s="80"/>
      <c r="V1139" s="80"/>
      <c r="W1139" s="80"/>
      <c r="X1139" s="80"/>
      <c r="Y1139" s="80"/>
      <c r="Z1139" s="80"/>
      <c r="AA1139" s="80"/>
      <c r="AB1139" s="80"/>
      <c r="AC1139" s="80"/>
      <c r="AD1139" s="82"/>
      <c r="AE1139" s="80"/>
      <c r="AF1139" s="76"/>
      <c r="AG1139" s="76"/>
      <c r="AH1139" s="85"/>
      <c r="AI1139" s="76"/>
      <c r="AJ1139" s="76"/>
      <c r="AK1139" s="82"/>
      <c r="AL1139" s="82"/>
      <c r="AM1139" s="80"/>
    </row>
    <row r="1140" spans="1:39" ht="15" customHeight="1" x14ac:dyDescent="0.3">
      <c r="A1140" s="76"/>
      <c r="B1140" s="76"/>
      <c r="C1140" s="76"/>
      <c r="D1140" s="77"/>
      <c r="E1140" s="69" t="str">
        <f t="shared" ca="1" si="17"/>
        <v/>
      </c>
      <c r="F1140" s="82"/>
      <c r="G1140" s="80"/>
      <c r="H1140" s="80"/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  <c r="T1140" s="76"/>
      <c r="U1140" s="80"/>
      <c r="V1140" s="80"/>
      <c r="W1140" s="80"/>
      <c r="X1140" s="80"/>
      <c r="Y1140" s="80"/>
      <c r="Z1140" s="80"/>
      <c r="AA1140" s="80"/>
      <c r="AB1140" s="80"/>
      <c r="AC1140" s="80"/>
      <c r="AD1140" s="82"/>
      <c r="AE1140" s="80"/>
      <c r="AF1140" s="76"/>
      <c r="AG1140" s="76"/>
      <c r="AH1140" s="85"/>
      <c r="AI1140" s="76"/>
      <c r="AJ1140" s="76"/>
      <c r="AK1140" s="82"/>
      <c r="AL1140" s="82"/>
      <c r="AM1140" s="80"/>
    </row>
    <row r="1141" spans="1:39" ht="15" customHeight="1" x14ac:dyDescent="0.3">
      <c r="A1141" s="76"/>
      <c r="B1141" s="76"/>
      <c r="C1141" s="76"/>
      <c r="D1141" s="77"/>
      <c r="E1141" s="69" t="str">
        <f t="shared" ca="1" si="17"/>
        <v/>
      </c>
      <c r="F1141" s="82"/>
      <c r="G1141" s="80"/>
      <c r="H1141" s="80"/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  <c r="T1141" s="76"/>
      <c r="U1141" s="80"/>
      <c r="V1141" s="80"/>
      <c r="W1141" s="80"/>
      <c r="X1141" s="80"/>
      <c r="Y1141" s="80"/>
      <c r="Z1141" s="80"/>
      <c r="AA1141" s="80"/>
      <c r="AB1141" s="80"/>
      <c r="AC1141" s="80"/>
      <c r="AD1141" s="82"/>
      <c r="AE1141" s="80"/>
      <c r="AF1141" s="76"/>
      <c r="AG1141" s="76"/>
      <c r="AH1141" s="85"/>
      <c r="AI1141" s="76"/>
      <c r="AJ1141" s="76"/>
      <c r="AK1141" s="82"/>
      <c r="AL1141" s="82"/>
      <c r="AM1141" s="80"/>
    </row>
    <row r="1142" spans="1:39" ht="15" customHeight="1" x14ac:dyDescent="0.3">
      <c r="A1142" s="76"/>
      <c r="B1142" s="76"/>
      <c r="C1142" s="76"/>
      <c r="D1142" s="77"/>
      <c r="E1142" s="69" t="str">
        <f t="shared" ca="1" si="17"/>
        <v/>
      </c>
      <c r="F1142" s="82"/>
      <c r="G1142" s="80"/>
      <c r="H1142" s="80"/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  <c r="T1142" s="76"/>
      <c r="U1142" s="80"/>
      <c r="V1142" s="80"/>
      <c r="W1142" s="80"/>
      <c r="X1142" s="80"/>
      <c r="Y1142" s="80"/>
      <c r="Z1142" s="80"/>
      <c r="AA1142" s="80"/>
      <c r="AB1142" s="80"/>
      <c r="AC1142" s="80"/>
      <c r="AD1142" s="82"/>
      <c r="AE1142" s="80"/>
      <c r="AF1142" s="76"/>
      <c r="AG1142" s="76"/>
      <c r="AH1142" s="85"/>
      <c r="AI1142" s="76"/>
      <c r="AJ1142" s="76"/>
      <c r="AK1142" s="82"/>
      <c r="AL1142" s="82"/>
      <c r="AM1142" s="80"/>
    </row>
    <row r="1143" spans="1:39" ht="15" customHeight="1" x14ac:dyDescent="0.3">
      <c r="A1143" s="76"/>
      <c r="B1143" s="76"/>
      <c r="C1143" s="76"/>
      <c r="D1143" s="77"/>
      <c r="E1143" s="69" t="str">
        <f t="shared" ca="1" si="17"/>
        <v/>
      </c>
      <c r="F1143" s="82"/>
      <c r="G1143" s="80"/>
      <c r="H1143" s="80"/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  <c r="T1143" s="76"/>
      <c r="U1143" s="80"/>
      <c r="V1143" s="80"/>
      <c r="W1143" s="80"/>
      <c r="X1143" s="80"/>
      <c r="Y1143" s="80"/>
      <c r="Z1143" s="80"/>
      <c r="AA1143" s="80"/>
      <c r="AB1143" s="80"/>
      <c r="AC1143" s="80"/>
      <c r="AD1143" s="82"/>
      <c r="AE1143" s="80"/>
      <c r="AF1143" s="76"/>
      <c r="AG1143" s="76"/>
      <c r="AH1143" s="85"/>
      <c r="AI1143" s="76"/>
      <c r="AJ1143" s="76"/>
      <c r="AK1143" s="82"/>
      <c r="AL1143" s="82"/>
      <c r="AM1143" s="80"/>
    </row>
    <row r="1144" spans="1:39" ht="15" customHeight="1" x14ac:dyDescent="0.3">
      <c r="A1144" s="76"/>
      <c r="B1144" s="76"/>
      <c r="C1144" s="76"/>
      <c r="D1144" s="77"/>
      <c r="E1144" s="69" t="str">
        <f t="shared" ca="1" si="17"/>
        <v/>
      </c>
      <c r="F1144" s="82"/>
      <c r="G1144" s="80"/>
      <c r="H1144" s="80"/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  <c r="T1144" s="76"/>
      <c r="U1144" s="80"/>
      <c r="V1144" s="80"/>
      <c r="W1144" s="80"/>
      <c r="X1144" s="80"/>
      <c r="Y1144" s="80"/>
      <c r="Z1144" s="80"/>
      <c r="AA1144" s="80"/>
      <c r="AB1144" s="80"/>
      <c r="AC1144" s="80"/>
      <c r="AD1144" s="82"/>
      <c r="AE1144" s="80"/>
      <c r="AF1144" s="76"/>
      <c r="AG1144" s="76"/>
      <c r="AH1144" s="85"/>
      <c r="AI1144" s="76"/>
      <c r="AJ1144" s="76"/>
      <c r="AK1144" s="82"/>
      <c r="AL1144" s="82"/>
      <c r="AM1144" s="80"/>
    </row>
    <row r="1145" spans="1:39" ht="15" customHeight="1" x14ac:dyDescent="0.3">
      <c r="A1145" s="76"/>
      <c r="B1145" s="76"/>
      <c r="C1145" s="76"/>
      <c r="D1145" s="77"/>
      <c r="E1145" s="69" t="str">
        <f t="shared" ca="1" si="17"/>
        <v/>
      </c>
      <c r="F1145" s="82"/>
      <c r="G1145" s="80"/>
      <c r="H1145" s="80"/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  <c r="T1145" s="76"/>
      <c r="U1145" s="80"/>
      <c r="V1145" s="80"/>
      <c r="W1145" s="80"/>
      <c r="X1145" s="80"/>
      <c r="Y1145" s="80"/>
      <c r="Z1145" s="80"/>
      <c r="AA1145" s="80"/>
      <c r="AB1145" s="80"/>
      <c r="AC1145" s="80"/>
      <c r="AD1145" s="82"/>
      <c r="AE1145" s="80"/>
      <c r="AF1145" s="76"/>
      <c r="AG1145" s="76"/>
      <c r="AH1145" s="85"/>
      <c r="AI1145" s="76"/>
      <c r="AJ1145" s="76"/>
      <c r="AK1145" s="82"/>
      <c r="AL1145" s="82"/>
      <c r="AM1145" s="80"/>
    </row>
    <row r="1146" spans="1:39" ht="15" customHeight="1" x14ac:dyDescent="0.3">
      <c r="A1146" s="76"/>
      <c r="B1146" s="76"/>
      <c r="C1146" s="76"/>
      <c r="D1146" s="77"/>
      <c r="E1146" s="69" t="str">
        <f t="shared" ca="1" si="17"/>
        <v/>
      </c>
      <c r="F1146" s="82"/>
      <c r="G1146" s="80"/>
      <c r="H1146" s="80"/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  <c r="T1146" s="76"/>
      <c r="U1146" s="80"/>
      <c r="V1146" s="80"/>
      <c r="W1146" s="80"/>
      <c r="X1146" s="80"/>
      <c r="Y1146" s="80"/>
      <c r="Z1146" s="80"/>
      <c r="AA1146" s="80"/>
      <c r="AB1146" s="80"/>
      <c r="AC1146" s="80"/>
      <c r="AD1146" s="82"/>
      <c r="AE1146" s="80"/>
      <c r="AF1146" s="76"/>
      <c r="AG1146" s="76"/>
      <c r="AH1146" s="85"/>
      <c r="AI1146" s="76"/>
      <c r="AJ1146" s="76"/>
      <c r="AK1146" s="82"/>
      <c r="AL1146" s="82"/>
      <c r="AM1146" s="80"/>
    </row>
    <row r="1147" spans="1:39" ht="15" customHeight="1" x14ac:dyDescent="0.3">
      <c r="A1147" s="76"/>
      <c r="B1147" s="76"/>
      <c r="C1147" s="76"/>
      <c r="D1147" s="77"/>
      <c r="E1147" s="69" t="str">
        <f t="shared" ca="1" si="17"/>
        <v/>
      </c>
      <c r="F1147" s="82"/>
      <c r="G1147" s="80"/>
      <c r="H1147" s="80"/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  <c r="T1147" s="76"/>
      <c r="U1147" s="80"/>
      <c r="V1147" s="80"/>
      <c r="W1147" s="80"/>
      <c r="X1147" s="80"/>
      <c r="Y1147" s="80"/>
      <c r="Z1147" s="80"/>
      <c r="AA1147" s="80"/>
      <c r="AB1147" s="80"/>
      <c r="AC1147" s="80"/>
      <c r="AD1147" s="82"/>
      <c r="AE1147" s="80"/>
      <c r="AF1147" s="76"/>
      <c r="AG1147" s="76"/>
      <c r="AH1147" s="85"/>
      <c r="AI1147" s="76"/>
      <c r="AJ1147" s="76"/>
      <c r="AK1147" s="82"/>
      <c r="AL1147" s="82"/>
      <c r="AM1147" s="80"/>
    </row>
    <row r="1148" spans="1:39" ht="15" customHeight="1" x14ac:dyDescent="0.3">
      <c r="A1148" s="76"/>
      <c r="B1148" s="76"/>
      <c r="C1148" s="76"/>
      <c r="D1148" s="77"/>
      <c r="E1148" s="69" t="str">
        <f t="shared" ca="1" si="17"/>
        <v/>
      </c>
      <c r="F1148" s="82"/>
      <c r="G1148" s="80"/>
      <c r="H1148" s="80"/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  <c r="T1148" s="76"/>
      <c r="U1148" s="80"/>
      <c r="V1148" s="80"/>
      <c r="W1148" s="80"/>
      <c r="X1148" s="80"/>
      <c r="Y1148" s="80"/>
      <c r="Z1148" s="80"/>
      <c r="AA1148" s="80"/>
      <c r="AB1148" s="80"/>
      <c r="AC1148" s="80"/>
      <c r="AD1148" s="82"/>
      <c r="AE1148" s="80"/>
      <c r="AF1148" s="76"/>
      <c r="AG1148" s="76"/>
      <c r="AH1148" s="85"/>
      <c r="AI1148" s="76"/>
      <c r="AJ1148" s="76"/>
      <c r="AK1148" s="82"/>
      <c r="AL1148" s="82"/>
      <c r="AM1148" s="80"/>
    </row>
    <row r="1149" spans="1:39" ht="15" customHeight="1" x14ac:dyDescent="0.3">
      <c r="A1149" s="76"/>
      <c r="B1149" s="76"/>
      <c r="C1149" s="76"/>
      <c r="D1149" s="77"/>
      <c r="E1149" s="69" t="str">
        <f t="shared" ca="1" si="17"/>
        <v/>
      </c>
      <c r="F1149" s="82"/>
      <c r="G1149" s="80"/>
      <c r="H1149" s="80"/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  <c r="T1149" s="76"/>
      <c r="U1149" s="80"/>
      <c r="V1149" s="80"/>
      <c r="W1149" s="80"/>
      <c r="X1149" s="80"/>
      <c r="Y1149" s="80"/>
      <c r="Z1149" s="80"/>
      <c r="AA1149" s="80"/>
      <c r="AB1149" s="80"/>
      <c r="AC1149" s="80"/>
      <c r="AD1149" s="82"/>
      <c r="AE1149" s="80"/>
      <c r="AF1149" s="76"/>
      <c r="AG1149" s="76"/>
      <c r="AH1149" s="85"/>
      <c r="AI1149" s="76"/>
      <c r="AJ1149" s="76"/>
      <c r="AK1149" s="82"/>
      <c r="AL1149" s="82"/>
      <c r="AM1149" s="80"/>
    </row>
    <row r="1150" spans="1:39" ht="15" customHeight="1" x14ac:dyDescent="0.3">
      <c r="A1150" s="76"/>
      <c r="B1150" s="76"/>
      <c r="C1150" s="76"/>
      <c r="D1150" s="77"/>
      <c r="E1150" s="69" t="str">
        <f t="shared" ca="1" si="17"/>
        <v/>
      </c>
      <c r="F1150" s="82"/>
      <c r="G1150" s="80"/>
      <c r="H1150" s="80"/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  <c r="T1150" s="76"/>
      <c r="U1150" s="80"/>
      <c r="V1150" s="80"/>
      <c r="W1150" s="80"/>
      <c r="X1150" s="80"/>
      <c r="Y1150" s="80"/>
      <c r="Z1150" s="80"/>
      <c r="AA1150" s="80"/>
      <c r="AB1150" s="80"/>
      <c r="AC1150" s="80"/>
      <c r="AD1150" s="82"/>
      <c r="AE1150" s="80"/>
      <c r="AF1150" s="76"/>
      <c r="AG1150" s="76"/>
      <c r="AH1150" s="85"/>
      <c r="AI1150" s="76"/>
      <c r="AJ1150" s="76"/>
      <c r="AK1150" s="82"/>
      <c r="AL1150" s="82"/>
      <c r="AM1150" s="80"/>
    </row>
    <row r="1151" spans="1:39" ht="15" customHeight="1" x14ac:dyDescent="0.3">
      <c r="A1151" s="76"/>
      <c r="B1151" s="76"/>
      <c r="C1151" s="76"/>
      <c r="D1151" s="77"/>
      <c r="E1151" s="69" t="str">
        <f t="shared" ca="1" si="17"/>
        <v/>
      </c>
      <c r="F1151" s="82"/>
      <c r="G1151" s="80"/>
      <c r="H1151" s="80"/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  <c r="T1151" s="76"/>
      <c r="U1151" s="80"/>
      <c r="V1151" s="80"/>
      <c r="W1151" s="80"/>
      <c r="X1151" s="80"/>
      <c r="Y1151" s="80"/>
      <c r="Z1151" s="80"/>
      <c r="AA1151" s="80"/>
      <c r="AB1151" s="80"/>
      <c r="AC1151" s="80"/>
      <c r="AD1151" s="82"/>
      <c r="AE1151" s="80"/>
      <c r="AF1151" s="76"/>
      <c r="AG1151" s="76"/>
      <c r="AH1151" s="85"/>
      <c r="AI1151" s="76"/>
      <c r="AJ1151" s="76"/>
      <c r="AK1151" s="82"/>
      <c r="AL1151" s="82"/>
      <c r="AM1151" s="80"/>
    </row>
    <row r="1152" spans="1:39" ht="15" customHeight="1" x14ac:dyDescent="0.3">
      <c r="A1152" s="76"/>
      <c r="B1152" s="76"/>
      <c r="C1152" s="76"/>
      <c r="D1152" s="77"/>
      <c r="E1152" s="69" t="str">
        <f t="shared" ca="1" si="17"/>
        <v/>
      </c>
      <c r="F1152" s="82"/>
      <c r="G1152" s="80"/>
      <c r="H1152" s="80"/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  <c r="T1152" s="76"/>
      <c r="U1152" s="80"/>
      <c r="V1152" s="80"/>
      <c r="W1152" s="80"/>
      <c r="X1152" s="80"/>
      <c r="Y1152" s="80"/>
      <c r="Z1152" s="80"/>
      <c r="AA1152" s="80"/>
      <c r="AB1152" s="80"/>
      <c r="AC1152" s="80"/>
      <c r="AD1152" s="82"/>
      <c r="AE1152" s="80"/>
      <c r="AF1152" s="76"/>
      <c r="AG1152" s="76"/>
      <c r="AH1152" s="85"/>
      <c r="AI1152" s="76"/>
      <c r="AJ1152" s="76"/>
      <c r="AK1152" s="82"/>
      <c r="AL1152" s="82"/>
      <c r="AM1152" s="80"/>
    </row>
    <row r="1153" spans="1:39" ht="15" customHeight="1" x14ac:dyDescent="0.3">
      <c r="A1153" s="76"/>
      <c r="B1153" s="76"/>
      <c r="C1153" s="76"/>
      <c r="D1153" s="77"/>
      <c r="E1153" s="69" t="str">
        <f t="shared" ca="1" si="17"/>
        <v/>
      </c>
      <c r="F1153" s="82"/>
      <c r="G1153" s="80"/>
      <c r="H1153" s="80"/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  <c r="T1153" s="76"/>
      <c r="U1153" s="80"/>
      <c r="V1153" s="80"/>
      <c r="W1153" s="80"/>
      <c r="X1153" s="80"/>
      <c r="Y1153" s="80"/>
      <c r="Z1153" s="80"/>
      <c r="AA1153" s="80"/>
      <c r="AB1153" s="80"/>
      <c r="AC1153" s="80"/>
      <c r="AD1153" s="82"/>
      <c r="AE1153" s="80"/>
      <c r="AF1153" s="76"/>
      <c r="AG1153" s="76"/>
      <c r="AH1153" s="85"/>
      <c r="AI1153" s="76"/>
      <c r="AJ1153" s="76"/>
      <c r="AK1153" s="82"/>
      <c r="AL1153" s="82"/>
      <c r="AM1153" s="80"/>
    </row>
    <row r="1154" spans="1:39" ht="15" customHeight="1" x14ac:dyDescent="0.3">
      <c r="A1154" s="76"/>
      <c r="B1154" s="76"/>
      <c r="C1154" s="76"/>
      <c r="D1154" s="77"/>
      <c r="E1154" s="69" t="str">
        <f t="shared" ca="1" si="17"/>
        <v/>
      </c>
      <c r="F1154" s="82"/>
      <c r="G1154" s="80"/>
      <c r="H1154" s="80"/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  <c r="T1154" s="76"/>
      <c r="U1154" s="80"/>
      <c r="V1154" s="80"/>
      <c r="W1154" s="80"/>
      <c r="X1154" s="80"/>
      <c r="Y1154" s="80"/>
      <c r="Z1154" s="80"/>
      <c r="AA1154" s="80"/>
      <c r="AB1154" s="80"/>
      <c r="AC1154" s="80"/>
      <c r="AD1154" s="82"/>
      <c r="AE1154" s="80"/>
      <c r="AF1154" s="76"/>
      <c r="AG1154" s="76"/>
      <c r="AH1154" s="85"/>
      <c r="AI1154" s="76"/>
      <c r="AJ1154" s="76"/>
      <c r="AK1154" s="82"/>
      <c r="AL1154" s="82"/>
      <c r="AM1154" s="80"/>
    </row>
    <row r="1155" spans="1:39" ht="15" customHeight="1" x14ac:dyDescent="0.3">
      <c r="A1155" s="76"/>
      <c r="B1155" s="76"/>
      <c r="C1155" s="76"/>
      <c r="D1155" s="77"/>
      <c r="E1155" s="69" t="str">
        <f t="shared" ca="1" si="17"/>
        <v/>
      </c>
      <c r="F1155" s="82"/>
      <c r="G1155" s="80"/>
      <c r="H1155" s="80"/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  <c r="T1155" s="76"/>
      <c r="U1155" s="80"/>
      <c r="V1155" s="80"/>
      <c r="W1155" s="80"/>
      <c r="X1155" s="80"/>
      <c r="Y1155" s="80"/>
      <c r="Z1155" s="80"/>
      <c r="AA1155" s="80"/>
      <c r="AB1155" s="80"/>
      <c r="AC1155" s="80"/>
      <c r="AD1155" s="82"/>
      <c r="AE1155" s="80"/>
      <c r="AF1155" s="76"/>
      <c r="AG1155" s="76"/>
      <c r="AH1155" s="85"/>
      <c r="AI1155" s="76"/>
      <c r="AJ1155" s="76"/>
      <c r="AK1155" s="82"/>
      <c r="AL1155" s="82"/>
      <c r="AM1155" s="80"/>
    </row>
    <row r="1156" spans="1:39" ht="15" customHeight="1" x14ac:dyDescent="0.3">
      <c r="A1156" s="76"/>
      <c r="B1156" s="76"/>
      <c r="C1156" s="76"/>
      <c r="D1156" s="77"/>
      <c r="E1156" s="69" t="str">
        <f t="shared" ca="1" si="17"/>
        <v/>
      </c>
      <c r="F1156" s="82"/>
      <c r="G1156" s="80"/>
      <c r="H1156" s="80"/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  <c r="T1156" s="76"/>
      <c r="U1156" s="80"/>
      <c r="V1156" s="80"/>
      <c r="W1156" s="80"/>
      <c r="X1156" s="80"/>
      <c r="Y1156" s="80"/>
      <c r="Z1156" s="80"/>
      <c r="AA1156" s="80"/>
      <c r="AB1156" s="80"/>
      <c r="AC1156" s="80"/>
      <c r="AD1156" s="82"/>
      <c r="AE1156" s="80"/>
      <c r="AF1156" s="76"/>
      <c r="AG1156" s="76"/>
      <c r="AH1156" s="85"/>
      <c r="AI1156" s="76"/>
      <c r="AJ1156" s="76"/>
      <c r="AK1156" s="82"/>
      <c r="AL1156" s="82"/>
      <c r="AM1156" s="80"/>
    </row>
    <row r="1157" spans="1:39" ht="15" customHeight="1" x14ac:dyDescent="0.3">
      <c r="A1157" s="76"/>
      <c r="B1157" s="76"/>
      <c r="C1157" s="76"/>
      <c r="D1157" s="77"/>
      <c r="E1157" s="69" t="str">
        <f t="shared" ca="1" si="17"/>
        <v/>
      </c>
      <c r="F1157" s="82"/>
      <c r="G1157" s="80"/>
      <c r="H1157" s="80"/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  <c r="T1157" s="76"/>
      <c r="U1157" s="80"/>
      <c r="V1157" s="80"/>
      <c r="W1157" s="80"/>
      <c r="X1157" s="80"/>
      <c r="Y1157" s="80"/>
      <c r="Z1157" s="80"/>
      <c r="AA1157" s="80"/>
      <c r="AB1157" s="80"/>
      <c r="AC1157" s="80"/>
      <c r="AD1157" s="82"/>
      <c r="AE1157" s="80"/>
      <c r="AF1157" s="76"/>
      <c r="AG1157" s="76"/>
      <c r="AH1157" s="85"/>
      <c r="AI1157" s="76"/>
      <c r="AJ1157" s="76"/>
      <c r="AK1157" s="82"/>
      <c r="AL1157" s="82"/>
      <c r="AM1157" s="80"/>
    </row>
    <row r="1158" spans="1:39" ht="15" customHeight="1" x14ac:dyDescent="0.3">
      <c r="A1158" s="76"/>
      <c r="B1158" s="76"/>
      <c r="C1158" s="76"/>
      <c r="D1158" s="77"/>
      <c r="E1158" s="69" t="str">
        <f t="shared" ca="1" si="17"/>
        <v/>
      </c>
      <c r="F1158" s="82"/>
      <c r="G1158" s="80"/>
      <c r="H1158" s="80"/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  <c r="T1158" s="76"/>
      <c r="U1158" s="80"/>
      <c r="V1158" s="80"/>
      <c r="W1158" s="80"/>
      <c r="X1158" s="80"/>
      <c r="Y1158" s="80"/>
      <c r="Z1158" s="80"/>
      <c r="AA1158" s="80"/>
      <c r="AB1158" s="80"/>
      <c r="AC1158" s="80"/>
      <c r="AD1158" s="82"/>
      <c r="AE1158" s="80"/>
      <c r="AF1158" s="76"/>
      <c r="AG1158" s="76"/>
      <c r="AH1158" s="85"/>
      <c r="AI1158" s="76"/>
      <c r="AJ1158" s="76"/>
      <c r="AK1158" s="82"/>
      <c r="AL1158" s="82"/>
      <c r="AM1158" s="80"/>
    </row>
    <row r="1159" spans="1:39" ht="15" customHeight="1" x14ac:dyDescent="0.3">
      <c r="A1159" s="76"/>
      <c r="B1159" s="76"/>
      <c r="C1159" s="76"/>
      <c r="D1159" s="77"/>
      <c r="E1159" s="69" t="str">
        <f t="shared" ca="1" si="17"/>
        <v/>
      </c>
      <c r="F1159" s="82"/>
      <c r="G1159" s="80"/>
      <c r="H1159" s="80"/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  <c r="T1159" s="76"/>
      <c r="U1159" s="80"/>
      <c r="V1159" s="80"/>
      <c r="W1159" s="80"/>
      <c r="X1159" s="80"/>
      <c r="Y1159" s="80"/>
      <c r="Z1159" s="80"/>
      <c r="AA1159" s="80"/>
      <c r="AB1159" s="80"/>
      <c r="AC1159" s="80"/>
      <c r="AD1159" s="82"/>
      <c r="AE1159" s="80"/>
      <c r="AF1159" s="76"/>
      <c r="AG1159" s="76"/>
      <c r="AH1159" s="85"/>
      <c r="AI1159" s="76"/>
      <c r="AJ1159" s="76"/>
      <c r="AK1159" s="82"/>
      <c r="AL1159" s="82"/>
      <c r="AM1159" s="80"/>
    </row>
    <row r="1160" spans="1:39" ht="15" customHeight="1" x14ac:dyDescent="0.3">
      <c r="A1160" s="76"/>
      <c r="B1160" s="76"/>
      <c r="C1160" s="76"/>
      <c r="D1160" s="77"/>
      <c r="E1160" s="69" t="str">
        <f t="shared" ca="1" si="17"/>
        <v/>
      </c>
      <c r="F1160" s="82"/>
      <c r="G1160" s="80"/>
      <c r="H1160" s="80"/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  <c r="T1160" s="76"/>
      <c r="U1160" s="80"/>
      <c r="V1160" s="80"/>
      <c r="W1160" s="80"/>
      <c r="X1160" s="80"/>
      <c r="Y1160" s="80"/>
      <c r="Z1160" s="80"/>
      <c r="AA1160" s="80"/>
      <c r="AB1160" s="80"/>
      <c r="AC1160" s="80"/>
      <c r="AD1160" s="82"/>
      <c r="AE1160" s="80"/>
      <c r="AF1160" s="76"/>
      <c r="AG1160" s="76"/>
      <c r="AH1160" s="85"/>
      <c r="AI1160" s="76"/>
      <c r="AJ1160" s="76"/>
      <c r="AK1160" s="82"/>
      <c r="AL1160" s="82"/>
      <c r="AM1160" s="80"/>
    </row>
    <row r="1161" spans="1:39" ht="15" customHeight="1" x14ac:dyDescent="0.3">
      <c r="A1161" s="76"/>
      <c r="B1161" s="76"/>
      <c r="C1161" s="76"/>
      <c r="D1161" s="77"/>
      <c r="E1161" s="69" t="str">
        <f t="shared" ref="E1161:E1224" ca="1" si="18">IF(D1161="","",(INT((TODAY()-D1161)/365.25)))</f>
        <v/>
      </c>
      <c r="F1161" s="82"/>
      <c r="G1161" s="80"/>
      <c r="H1161" s="80"/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  <c r="T1161" s="76"/>
      <c r="U1161" s="80"/>
      <c r="V1161" s="80"/>
      <c r="W1161" s="80"/>
      <c r="X1161" s="80"/>
      <c r="Y1161" s="80"/>
      <c r="Z1161" s="80"/>
      <c r="AA1161" s="80"/>
      <c r="AB1161" s="80"/>
      <c r="AC1161" s="80"/>
      <c r="AD1161" s="82"/>
      <c r="AE1161" s="80"/>
      <c r="AF1161" s="76"/>
      <c r="AG1161" s="76"/>
      <c r="AH1161" s="85"/>
      <c r="AI1161" s="76"/>
      <c r="AJ1161" s="76"/>
      <c r="AK1161" s="82"/>
      <c r="AL1161" s="82"/>
      <c r="AM1161" s="80"/>
    </row>
    <row r="1162" spans="1:39" ht="15" customHeight="1" x14ac:dyDescent="0.3">
      <c r="A1162" s="76"/>
      <c r="B1162" s="76"/>
      <c r="C1162" s="76"/>
      <c r="D1162" s="77"/>
      <c r="E1162" s="69" t="str">
        <f t="shared" ca="1" si="18"/>
        <v/>
      </c>
      <c r="F1162" s="82"/>
      <c r="G1162" s="80"/>
      <c r="H1162" s="80"/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  <c r="T1162" s="76"/>
      <c r="U1162" s="80"/>
      <c r="V1162" s="80"/>
      <c r="W1162" s="80"/>
      <c r="X1162" s="80"/>
      <c r="Y1162" s="80"/>
      <c r="Z1162" s="80"/>
      <c r="AA1162" s="80"/>
      <c r="AB1162" s="80"/>
      <c r="AC1162" s="80"/>
      <c r="AD1162" s="82"/>
      <c r="AE1162" s="80"/>
      <c r="AF1162" s="76"/>
      <c r="AG1162" s="76"/>
      <c r="AH1162" s="85"/>
      <c r="AI1162" s="76"/>
      <c r="AJ1162" s="76"/>
      <c r="AK1162" s="82"/>
      <c r="AL1162" s="82"/>
      <c r="AM1162" s="80"/>
    </row>
    <row r="1163" spans="1:39" ht="15" customHeight="1" x14ac:dyDescent="0.3">
      <c r="A1163" s="76"/>
      <c r="B1163" s="76"/>
      <c r="C1163" s="76"/>
      <c r="D1163" s="77"/>
      <c r="E1163" s="69" t="str">
        <f t="shared" ca="1" si="18"/>
        <v/>
      </c>
      <c r="F1163" s="82"/>
      <c r="G1163" s="80"/>
      <c r="H1163" s="80"/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  <c r="T1163" s="76"/>
      <c r="U1163" s="80"/>
      <c r="V1163" s="80"/>
      <c r="W1163" s="80"/>
      <c r="X1163" s="80"/>
      <c r="Y1163" s="80"/>
      <c r="Z1163" s="80"/>
      <c r="AA1163" s="80"/>
      <c r="AB1163" s="80"/>
      <c r="AC1163" s="80"/>
      <c r="AD1163" s="82"/>
      <c r="AE1163" s="80"/>
      <c r="AF1163" s="76"/>
      <c r="AG1163" s="76"/>
      <c r="AH1163" s="85"/>
      <c r="AI1163" s="76"/>
      <c r="AJ1163" s="76"/>
      <c r="AK1163" s="82"/>
      <c r="AL1163" s="82"/>
      <c r="AM1163" s="80"/>
    </row>
    <row r="1164" spans="1:39" ht="15" customHeight="1" x14ac:dyDescent="0.3">
      <c r="A1164" s="76"/>
      <c r="B1164" s="76"/>
      <c r="C1164" s="76"/>
      <c r="D1164" s="77"/>
      <c r="E1164" s="69" t="str">
        <f t="shared" ca="1" si="18"/>
        <v/>
      </c>
      <c r="F1164" s="82"/>
      <c r="G1164" s="80"/>
      <c r="H1164" s="80"/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  <c r="T1164" s="76"/>
      <c r="U1164" s="80"/>
      <c r="V1164" s="80"/>
      <c r="W1164" s="80"/>
      <c r="X1164" s="80"/>
      <c r="Y1164" s="80"/>
      <c r="Z1164" s="80"/>
      <c r="AA1164" s="80"/>
      <c r="AB1164" s="80"/>
      <c r="AC1164" s="80"/>
      <c r="AD1164" s="82"/>
      <c r="AE1164" s="80"/>
      <c r="AF1164" s="76"/>
      <c r="AG1164" s="76"/>
      <c r="AH1164" s="85"/>
      <c r="AI1164" s="76"/>
      <c r="AJ1164" s="76"/>
      <c r="AK1164" s="82"/>
      <c r="AL1164" s="82"/>
      <c r="AM1164" s="80"/>
    </row>
    <row r="1165" spans="1:39" ht="15" customHeight="1" x14ac:dyDescent="0.3">
      <c r="A1165" s="76"/>
      <c r="B1165" s="76"/>
      <c r="C1165" s="76"/>
      <c r="D1165" s="77"/>
      <c r="E1165" s="69" t="str">
        <f t="shared" ca="1" si="18"/>
        <v/>
      </c>
      <c r="F1165" s="82"/>
      <c r="G1165" s="80"/>
      <c r="H1165" s="80"/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  <c r="T1165" s="76"/>
      <c r="U1165" s="80"/>
      <c r="V1165" s="80"/>
      <c r="W1165" s="80"/>
      <c r="X1165" s="80"/>
      <c r="Y1165" s="80"/>
      <c r="Z1165" s="80"/>
      <c r="AA1165" s="80"/>
      <c r="AB1165" s="80"/>
      <c r="AC1165" s="80"/>
      <c r="AD1165" s="82"/>
      <c r="AE1165" s="80"/>
      <c r="AF1165" s="76"/>
      <c r="AG1165" s="76"/>
      <c r="AH1165" s="85"/>
      <c r="AI1165" s="76"/>
      <c r="AJ1165" s="76"/>
      <c r="AK1165" s="82"/>
      <c r="AL1165" s="82"/>
      <c r="AM1165" s="80"/>
    </row>
    <row r="1166" spans="1:39" ht="15" customHeight="1" x14ac:dyDescent="0.3">
      <c r="A1166" s="76"/>
      <c r="B1166" s="76"/>
      <c r="C1166" s="76"/>
      <c r="D1166" s="77"/>
      <c r="E1166" s="69" t="str">
        <f t="shared" ca="1" si="18"/>
        <v/>
      </c>
      <c r="F1166" s="82"/>
      <c r="G1166" s="80"/>
      <c r="H1166" s="80"/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  <c r="T1166" s="76"/>
      <c r="U1166" s="80"/>
      <c r="V1166" s="80"/>
      <c r="W1166" s="80"/>
      <c r="X1166" s="80"/>
      <c r="Y1166" s="80"/>
      <c r="Z1166" s="80"/>
      <c r="AA1166" s="80"/>
      <c r="AB1166" s="80"/>
      <c r="AC1166" s="80"/>
      <c r="AD1166" s="82"/>
      <c r="AE1166" s="80"/>
      <c r="AF1166" s="76"/>
      <c r="AG1166" s="76"/>
      <c r="AH1166" s="85"/>
      <c r="AI1166" s="76"/>
      <c r="AJ1166" s="76"/>
      <c r="AK1166" s="82"/>
      <c r="AL1166" s="82"/>
      <c r="AM1166" s="80"/>
    </row>
    <row r="1167" spans="1:39" ht="15" customHeight="1" x14ac:dyDescent="0.3">
      <c r="A1167" s="76"/>
      <c r="B1167" s="76"/>
      <c r="C1167" s="76"/>
      <c r="D1167" s="77"/>
      <c r="E1167" s="69" t="str">
        <f t="shared" ca="1" si="18"/>
        <v/>
      </c>
      <c r="F1167" s="82"/>
      <c r="G1167" s="80"/>
      <c r="H1167" s="80"/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  <c r="T1167" s="76"/>
      <c r="U1167" s="80"/>
      <c r="V1167" s="80"/>
      <c r="W1167" s="80"/>
      <c r="X1167" s="80"/>
      <c r="Y1167" s="80"/>
      <c r="Z1167" s="80"/>
      <c r="AA1167" s="80"/>
      <c r="AB1167" s="80"/>
      <c r="AC1167" s="80"/>
      <c r="AD1167" s="82"/>
      <c r="AE1167" s="80"/>
      <c r="AF1167" s="76"/>
      <c r="AG1167" s="76"/>
      <c r="AH1167" s="85"/>
      <c r="AI1167" s="76"/>
      <c r="AJ1167" s="76"/>
      <c r="AK1167" s="82"/>
      <c r="AL1167" s="82"/>
      <c r="AM1167" s="80"/>
    </row>
    <row r="1168" spans="1:39" ht="15" customHeight="1" x14ac:dyDescent="0.3">
      <c r="A1168" s="76"/>
      <c r="B1168" s="76"/>
      <c r="C1168" s="76"/>
      <c r="D1168" s="77"/>
      <c r="E1168" s="69" t="str">
        <f t="shared" ca="1" si="18"/>
        <v/>
      </c>
      <c r="F1168" s="82"/>
      <c r="G1168" s="80"/>
      <c r="H1168" s="80"/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  <c r="T1168" s="76"/>
      <c r="U1168" s="80"/>
      <c r="V1168" s="80"/>
      <c r="W1168" s="80"/>
      <c r="X1168" s="80"/>
      <c r="Y1168" s="80"/>
      <c r="Z1168" s="80"/>
      <c r="AA1168" s="80"/>
      <c r="AB1168" s="80"/>
      <c r="AC1168" s="80"/>
      <c r="AD1168" s="82"/>
      <c r="AE1168" s="80"/>
      <c r="AF1168" s="76"/>
      <c r="AG1168" s="76"/>
      <c r="AH1168" s="85"/>
      <c r="AI1168" s="76"/>
      <c r="AJ1168" s="76"/>
      <c r="AK1168" s="82"/>
      <c r="AL1168" s="82"/>
      <c r="AM1168" s="80"/>
    </row>
    <row r="1169" spans="1:39" ht="15" customHeight="1" x14ac:dyDescent="0.3">
      <c r="A1169" s="76"/>
      <c r="B1169" s="76"/>
      <c r="C1169" s="76"/>
      <c r="D1169" s="77"/>
      <c r="E1169" s="69" t="str">
        <f t="shared" ca="1" si="18"/>
        <v/>
      </c>
      <c r="F1169" s="82"/>
      <c r="G1169" s="80"/>
      <c r="H1169" s="80"/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  <c r="T1169" s="76"/>
      <c r="U1169" s="80"/>
      <c r="V1169" s="80"/>
      <c r="W1169" s="80"/>
      <c r="X1169" s="80"/>
      <c r="Y1169" s="80"/>
      <c r="Z1169" s="80"/>
      <c r="AA1169" s="80"/>
      <c r="AB1169" s="80"/>
      <c r="AC1169" s="80"/>
      <c r="AD1169" s="82"/>
      <c r="AE1169" s="80"/>
      <c r="AF1169" s="76"/>
      <c r="AG1169" s="76"/>
      <c r="AH1169" s="85"/>
      <c r="AI1169" s="76"/>
      <c r="AJ1169" s="76"/>
      <c r="AK1169" s="82"/>
      <c r="AL1169" s="82"/>
      <c r="AM1169" s="80"/>
    </row>
    <row r="1170" spans="1:39" ht="15" customHeight="1" x14ac:dyDescent="0.3">
      <c r="A1170" s="76"/>
      <c r="B1170" s="76"/>
      <c r="C1170" s="76"/>
      <c r="D1170" s="77"/>
      <c r="E1170" s="69" t="str">
        <f t="shared" ca="1" si="18"/>
        <v/>
      </c>
      <c r="F1170" s="82"/>
      <c r="G1170" s="80"/>
      <c r="H1170" s="80"/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  <c r="T1170" s="76"/>
      <c r="U1170" s="80"/>
      <c r="V1170" s="80"/>
      <c r="W1170" s="80"/>
      <c r="X1170" s="80"/>
      <c r="Y1170" s="80"/>
      <c r="Z1170" s="80"/>
      <c r="AA1170" s="80"/>
      <c r="AB1170" s="80"/>
      <c r="AC1170" s="80"/>
      <c r="AD1170" s="82"/>
      <c r="AE1170" s="80"/>
      <c r="AF1170" s="76"/>
      <c r="AG1170" s="76"/>
      <c r="AH1170" s="85"/>
      <c r="AI1170" s="76"/>
      <c r="AJ1170" s="76"/>
      <c r="AK1170" s="82"/>
      <c r="AL1170" s="82"/>
      <c r="AM1170" s="80"/>
    </row>
    <row r="1171" spans="1:39" ht="15" customHeight="1" x14ac:dyDescent="0.3">
      <c r="A1171" s="76"/>
      <c r="B1171" s="76"/>
      <c r="C1171" s="76"/>
      <c r="D1171" s="77"/>
      <c r="E1171" s="69" t="str">
        <f t="shared" ca="1" si="18"/>
        <v/>
      </c>
      <c r="F1171" s="82"/>
      <c r="G1171" s="80"/>
      <c r="H1171" s="80"/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  <c r="T1171" s="76"/>
      <c r="U1171" s="80"/>
      <c r="V1171" s="80"/>
      <c r="W1171" s="80"/>
      <c r="X1171" s="80"/>
      <c r="Y1171" s="80"/>
      <c r="Z1171" s="80"/>
      <c r="AA1171" s="80"/>
      <c r="AB1171" s="80"/>
      <c r="AC1171" s="80"/>
      <c r="AD1171" s="82"/>
      <c r="AE1171" s="80"/>
      <c r="AF1171" s="76"/>
      <c r="AG1171" s="76"/>
      <c r="AH1171" s="85"/>
      <c r="AI1171" s="76"/>
      <c r="AJ1171" s="76"/>
      <c r="AK1171" s="82"/>
      <c r="AL1171" s="82"/>
      <c r="AM1171" s="80"/>
    </row>
    <row r="1172" spans="1:39" ht="15" customHeight="1" x14ac:dyDescent="0.3">
      <c r="A1172" s="76"/>
      <c r="B1172" s="76"/>
      <c r="C1172" s="76"/>
      <c r="D1172" s="77"/>
      <c r="E1172" s="69" t="str">
        <f t="shared" ca="1" si="18"/>
        <v/>
      </c>
      <c r="F1172" s="82"/>
      <c r="G1172" s="80"/>
      <c r="H1172" s="80"/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  <c r="T1172" s="76"/>
      <c r="U1172" s="80"/>
      <c r="V1172" s="80"/>
      <c r="W1172" s="80"/>
      <c r="X1172" s="80"/>
      <c r="Y1172" s="80"/>
      <c r="Z1172" s="80"/>
      <c r="AA1172" s="80"/>
      <c r="AB1172" s="80"/>
      <c r="AC1172" s="80"/>
      <c r="AD1172" s="82"/>
      <c r="AE1172" s="80"/>
      <c r="AF1172" s="76"/>
      <c r="AG1172" s="76"/>
      <c r="AH1172" s="85"/>
      <c r="AI1172" s="76"/>
      <c r="AJ1172" s="76"/>
      <c r="AK1172" s="82"/>
      <c r="AL1172" s="82"/>
      <c r="AM1172" s="80"/>
    </row>
    <row r="1173" spans="1:39" ht="15" customHeight="1" x14ac:dyDescent="0.3">
      <c r="A1173" s="76"/>
      <c r="B1173" s="76"/>
      <c r="C1173" s="76"/>
      <c r="D1173" s="77"/>
      <c r="E1173" s="69" t="str">
        <f t="shared" ca="1" si="18"/>
        <v/>
      </c>
      <c r="F1173" s="82"/>
      <c r="G1173" s="80"/>
      <c r="H1173" s="80"/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  <c r="T1173" s="76"/>
      <c r="U1173" s="80"/>
      <c r="V1173" s="80"/>
      <c r="W1173" s="80"/>
      <c r="X1173" s="80"/>
      <c r="Y1173" s="80"/>
      <c r="Z1173" s="80"/>
      <c r="AA1173" s="80"/>
      <c r="AB1173" s="80"/>
      <c r="AC1173" s="80"/>
      <c r="AD1173" s="82"/>
      <c r="AE1173" s="80"/>
      <c r="AF1173" s="76"/>
      <c r="AG1173" s="76"/>
      <c r="AH1173" s="85"/>
      <c r="AI1173" s="76"/>
      <c r="AJ1173" s="76"/>
      <c r="AK1173" s="82"/>
      <c r="AL1173" s="82"/>
      <c r="AM1173" s="80"/>
    </row>
    <row r="1174" spans="1:39" ht="15" customHeight="1" x14ac:dyDescent="0.3">
      <c r="A1174" s="76"/>
      <c r="B1174" s="76"/>
      <c r="C1174" s="76"/>
      <c r="D1174" s="77"/>
      <c r="E1174" s="69" t="str">
        <f t="shared" ca="1" si="18"/>
        <v/>
      </c>
      <c r="F1174" s="82"/>
      <c r="G1174" s="80"/>
      <c r="H1174" s="80"/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  <c r="T1174" s="76"/>
      <c r="U1174" s="80"/>
      <c r="V1174" s="80"/>
      <c r="W1174" s="80"/>
      <c r="X1174" s="80"/>
      <c r="Y1174" s="80"/>
      <c r="Z1174" s="80"/>
      <c r="AA1174" s="80"/>
      <c r="AB1174" s="80"/>
      <c r="AC1174" s="80"/>
      <c r="AD1174" s="82"/>
      <c r="AE1174" s="80"/>
      <c r="AF1174" s="76"/>
      <c r="AG1174" s="76"/>
      <c r="AH1174" s="85"/>
      <c r="AI1174" s="76"/>
      <c r="AJ1174" s="76"/>
      <c r="AK1174" s="82"/>
      <c r="AL1174" s="82"/>
      <c r="AM1174" s="80"/>
    </row>
    <row r="1175" spans="1:39" ht="15" customHeight="1" x14ac:dyDescent="0.3">
      <c r="A1175" s="76"/>
      <c r="B1175" s="76"/>
      <c r="C1175" s="76"/>
      <c r="D1175" s="77"/>
      <c r="E1175" s="69" t="str">
        <f t="shared" ca="1" si="18"/>
        <v/>
      </c>
      <c r="F1175" s="82"/>
      <c r="G1175" s="80"/>
      <c r="H1175" s="80"/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  <c r="T1175" s="76"/>
      <c r="U1175" s="80"/>
      <c r="V1175" s="80"/>
      <c r="W1175" s="80"/>
      <c r="X1175" s="80"/>
      <c r="Y1175" s="80"/>
      <c r="Z1175" s="80"/>
      <c r="AA1175" s="80"/>
      <c r="AB1175" s="80"/>
      <c r="AC1175" s="80"/>
      <c r="AD1175" s="82"/>
      <c r="AE1175" s="80"/>
      <c r="AF1175" s="76"/>
      <c r="AG1175" s="76"/>
      <c r="AH1175" s="85"/>
      <c r="AI1175" s="76"/>
      <c r="AJ1175" s="76"/>
      <c r="AK1175" s="82"/>
      <c r="AL1175" s="82"/>
      <c r="AM1175" s="80"/>
    </row>
    <row r="1176" spans="1:39" ht="15" customHeight="1" x14ac:dyDescent="0.3">
      <c r="A1176" s="76"/>
      <c r="B1176" s="76"/>
      <c r="C1176" s="76"/>
      <c r="D1176" s="77"/>
      <c r="E1176" s="69" t="str">
        <f t="shared" ca="1" si="18"/>
        <v/>
      </c>
      <c r="F1176" s="82"/>
      <c r="G1176" s="80"/>
      <c r="H1176" s="80"/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  <c r="T1176" s="76"/>
      <c r="U1176" s="80"/>
      <c r="V1176" s="80"/>
      <c r="W1176" s="80"/>
      <c r="X1176" s="80"/>
      <c r="Y1176" s="80"/>
      <c r="Z1176" s="80"/>
      <c r="AA1176" s="80"/>
      <c r="AB1176" s="80"/>
      <c r="AC1176" s="80"/>
      <c r="AD1176" s="82"/>
      <c r="AE1176" s="80"/>
      <c r="AF1176" s="76"/>
      <c r="AG1176" s="76"/>
      <c r="AH1176" s="85"/>
      <c r="AI1176" s="76"/>
      <c r="AJ1176" s="76"/>
      <c r="AK1176" s="82"/>
      <c r="AL1176" s="82"/>
      <c r="AM1176" s="80"/>
    </row>
    <row r="1177" spans="1:39" ht="15" customHeight="1" x14ac:dyDescent="0.3">
      <c r="A1177" s="76"/>
      <c r="B1177" s="76"/>
      <c r="C1177" s="76"/>
      <c r="D1177" s="77"/>
      <c r="E1177" s="69" t="str">
        <f t="shared" ca="1" si="18"/>
        <v/>
      </c>
      <c r="F1177" s="82"/>
      <c r="G1177" s="80"/>
      <c r="H1177" s="80"/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  <c r="T1177" s="76"/>
      <c r="U1177" s="80"/>
      <c r="V1177" s="80"/>
      <c r="W1177" s="80"/>
      <c r="X1177" s="80"/>
      <c r="Y1177" s="80"/>
      <c r="Z1177" s="80"/>
      <c r="AA1177" s="80"/>
      <c r="AB1177" s="80"/>
      <c r="AC1177" s="80"/>
      <c r="AD1177" s="82"/>
      <c r="AE1177" s="80"/>
      <c r="AF1177" s="76"/>
      <c r="AG1177" s="76"/>
      <c r="AH1177" s="85"/>
      <c r="AI1177" s="76"/>
      <c r="AJ1177" s="76"/>
      <c r="AK1177" s="82"/>
      <c r="AL1177" s="82"/>
      <c r="AM1177" s="80"/>
    </row>
    <row r="1178" spans="1:39" ht="15" customHeight="1" x14ac:dyDescent="0.3">
      <c r="A1178" s="76"/>
      <c r="B1178" s="76"/>
      <c r="C1178" s="76"/>
      <c r="D1178" s="77"/>
      <c r="E1178" s="69" t="str">
        <f t="shared" ca="1" si="18"/>
        <v/>
      </c>
      <c r="F1178" s="82"/>
      <c r="G1178" s="80"/>
      <c r="H1178" s="80"/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  <c r="T1178" s="76"/>
      <c r="U1178" s="80"/>
      <c r="V1178" s="80"/>
      <c r="W1178" s="80"/>
      <c r="X1178" s="80"/>
      <c r="Y1178" s="80"/>
      <c r="Z1178" s="80"/>
      <c r="AA1178" s="80"/>
      <c r="AB1178" s="80"/>
      <c r="AC1178" s="80"/>
      <c r="AD1178" s="82"/>
      <c r="AE1178" s="80"/>
      <c r="AF1178" s="76"/>
      <c r="AG1178" s="76"/>
      <c r="AH1178" s="85"/>
      <c r="AI1178" s="76"/>
      <c r="AJ1178" s="76"/>
      <c r="AK1178" s="82"/>
      <c r="AL1178" s="82"/>
      <c r="AM1178" s="80"/>
    </row>
    <row r="1179" spans="1:39" ht="15" customHeight="1" x14ac:dyDescent="0.3">
      <c r="A1179" s="76"/>
      <c r="B1179" s="76"/>
      <c r="C1179" s="76"/>
      <c r="D1179" s="77"/>
      <c r="E1179" s="69" t="str">
        <f t="shared" ca="1" si="18"/>
        <v/>
      </c>
      <c r="F1179" s="82"/>
      <c r="G1179" s="80"/>
      <c r="H1179" s="80"/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  <c r="T1179" s="76"/>
      <c r="U1179" s="80"/>
      <c r="V1179" s="80"/>
      <c r="W1179" s="80"/>
      <c r="X1179" s="80"/>
      <c r="Y1179" s="80"/>
      <c r="Z1179" s="80"/>
      <c r="AA1179" s="80"/>
      <c r="AB1179" s="80"/>
      <c r="AC1179" s="80"/>
      <c r="AD1179" s="82"/>
      <c r="AE1179" s="80"/>
      <c r="AF1179" s="76"/>
      <c r="AG1179" s="76"/>
      <c r="AH1179" s="85"/>
      <c r="AI1179" s="76"/>
      <c r="AJ1179" s="76"/>
      <c r="AK1179" s="82"/>
      <c r="AL1179" s="82"/>
      <c r="AM1179" s="80"/>
    </row>
    <row r="1180" spans="1:39" ht="15" customHeight="1" x14ac:dyDescent="0.3">
      <c r="A1180" s="76"/>
      <c r="B1180" s="76"/>
      <c r="C1180" s="76"/>
      <c r="D1180" s="77"/>
      <c r="E1180" s="69" t="str">
        <f t="shared" ca="1" si="18"/>
        <v/>
      </c>
      <c r="F1180" s="82"/>
      <c r="G1180" s="80"/>
      <c r="H1180" s="80"/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  <c r="T1180" s="76"/>
      <c r="U1180" s="80"/>
      <c r="V1180" s="80"/>
      <c r="W1180" s="80"/>
      <c r="X1180" s="80"/>
      <c r="Y1180" s="80"/>
      <c r="Z1180" s="80"/>
      <c r="AA1180" s="80"/>
      <c r="AB1180" s="80"/>
      <c r="AC1180" s="80"/>
      <c r="AD1180" s="82"/>
      <c r="AE1180" s="80"/>
      <c r="AF1180" s="76"/>
      <c r="AG1180" s="76"/>
      <c r="AH1180" s="85"/>
      <c r="AI1180" s="76"/>
      <c r="AJ1180" s="76"/>
      <c r="AK1180" s="82"/>
      <c r="AL1180" s="82"/>
      <c r="AM1180" s="80"/>
    </row>
    <row r="1181" spans="1:39" ht="15" customHeight="1" x14ac:dyDescent="0.3">
      <c r="A1181" s="76"/>
      <c r="B1181" s="76"/>
      <c r="C1181" s="76"/>
      <c r="D1181" s="77"/>
      <c r="E1181" s="69" t="str">
        <f t="shared" ca="1" si="18"/>
        <v/>
      </c>
      <c r="F1181" s="82"/>
      <c r="G1181" s="80"/>
      <c r="H1181" s="80"/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  <c r="T1181" s="76"/>
      <c r="U1181" s="80"/>
      <c r="V1181" s="80"/>
      <c r="W1181" s="80"/>
      <c r="X1181" s="80"/>
      <c r="Y1181" s="80"/>
      <c r="Z1181" s="80"/>
      <c r="AA1181" s="80"/>
      <c r="AB1181" s="80"/>
      <c r="AC1181" s="80"/>
      <c r="AD1181" s="82"/>
      <c r="AE1181" s="80"/>
      <c r="AF1181" s="76"/>
      <c r="AG1181" s="76"/>
      <c r="AH1181" s="85"/>
      <c r="AI1181" s="76"/>
      <c r="AJ1181" s="76"/>
      <c r="AK1181" s="82"/>
      <c r="AL1181" s="82"/>
      <c r="AM1181" s="80"/>
    </row>
    <row r="1182" spans="1:39" ht="15" customHeight="1" x14ac:dyDescent="0.3">
      <c r="A1182" s="76"/>
      <c r="B1182" s="76"/>
      <c r="C1182" s="76"/>
      <c r="D1182" s="77"/>
      <c r="E1182" s="69" t="str">
        <f t="shared" ca="1" si="18"/>
        <v/>
      </c>
      <c r="F1182" s="82"/>
      <c r="G1182" s="80"/>
      <c r="H1182" s="80"/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  <c r="T1182" s="76"/>
      <c r="U1182" s="80"/>
      <c r="V1182" s="80"/>
      <c r="W1182" s="80"/>
      <c r="X1182" s="80"/>
      <c r="Y1182" s="80"/>
      <c r="Z1182" s="80"/>
      <c r="AA1182" s="80"/>
      <c r="AB1182" s="80"/>
      <c r="AC1182" s="80"/>
      <c r="AD1182" s="82"/>
      <c r="AE1182" s="80"/>
      <c r="AF1182" s="76"/>
      <c r="AG1182" s="76"/>
      <c r="AH1182" s="85"/>
      <c r="AI1182" s="76"/>
      <c r="AJ1182" s="76"/>
      <c r="AK1182" s="82"/>
      <c r="AL1182" s="82"/>
      <c r="AM1182" s="80"/>
    </row>
    <row r="1183" spans="1:39" ht="15" customHeight="1" x14ac:dyDescent="0.3">
      <c r="A1183" s="76"/>
      <c r="B1183" s="76"/>
      <c r="C1183" s="76"/>
      <c r="D1183" s="77"/>
      <c r="E1183" s="69" t="str">
        <f t="shared" ca="1" si="18"/>
        <v/>
      </c>
      <c r="F1183" s="82"/>
      <c r="G1183" s="80"/>
      <c r="H1183" s="80"/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  <c r="T1183" s="76"/>
      <c r="U1183" s="80"/>
      <c r="V1183" s="80"/>
      <c r="W1183" s="80"/>
      <c r="X1183" s="80"/>
      <c r="Y1183" s="80"/>
      <c r="Z1183" s="80"/>
      <c r="AA1183" s="80"/>
      <c r="AB1183" s="80"/>
      <c r="AC1183" s="80"/>
      <c r="AD1183" s="82"/>
      <c r="AE1183" s="80"/>
      <c r="AF1183" s="76"/>
      <c r="AG1183" s="76"/>
      <c r="AH1183" s="85"/>
      <c r="AI1183" s="76"/>
      <c r="AJ1183" s="76"/>
      <c r="AK1183" s="82"/>
      <c r="AL1183" s="82"/>
      <c r="AM1183" s="80"/>
    </row>
    <row r="1184" spans="1:39" ht="15" customHeight="1" x14ac:dyDescent="0.3">
      <c r="A1184" s="76"/>
      <c r="B1184" s="76"/>
      <c r="C1184" s="76"/>
      <c r="D1184" s="77"/>
      <c r="E1184" s="69" t="str">
        <f t="shared" ca="1" si="18"/>
        <v/>
      </c>
      <c r="F1184" s="82"/>
      <c r="G1184" s="80"/>
      <c r="H1184" s="80"/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  <c r="T1184" s="76"/>
      <c r="U1184" s="80"/>
      <c r="V1184" s="80"/>
      <c r="W1184" s="80"/>
      <c r="X1184" s="80"/>
      <c r="Y1184" s="80"/>
      <c r="Z1184" s="80"/>
      <c r="AA1184" s="80"/>
      <c r="AB1184" s="80"/>
      <c r="AC1184" s="80"/>
      <c r="AD1184" s="82"/>
      <c r="AE1184" s="80"/>
      <c r="AF1184" s="76"/>
      <c r="AG1184" s="76"/>
      <c r="AH1184" s="85"/>
      <c r="AI1184" s="76"/>
      <c r="AJ1184" s="76"/>
      <c r="AK1184" s="82"/>
      <c r="AL1184" s="82"/>
      <c r="AM1184" s="80"/>
    </row>
    <row r="1185" spans="1:39" ht="15" customHeight="1" x14ac:dyDescent="0.3">
      <c r="A1185" s="76"/>
      <c r="B1185" s="76"/>
      <c r="C1185" s="76"/>
      <c r="D1185" s="77"/>
      <c r="E1185" s="69" t="str">
        <f t="shared" ca="1" si="18"/>
        <v/>
      </c>
      <c r="F1185" s="82"/>
      <c r="G1185" s="80"/>
      <c r="H1185" s="80"/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  <c r="T1185" s="76"/>
      <c r="U1185" s="80"/>
      <c r="V1185" s="80"/>
      <c r="W1185" s="80"/>
      <c r="X1185" s="80"/>
      <c r="Y1185" s="80"/>
      <c r="Z1185" s="80"/>
      <c r="AA1185" s="80"/>
      <c r="AB1185" s="80"/>
      <c r="AC1185" s="80"/>
      <c r="AD1185" s="82"/>
      <c r="AE1185" s="80"/>
      <c r="AF1185" s="76"/>
      <c r="AG1185" s="76"/>
      <c r="AH1185" s="85"/>
      <c r="AI1185" s="76"/>
      <c r="AJ1185" s="76"/>
      <c r="AK1185" s="82"/>
      <c r="AL1185" s="82"/>
      <c r="AM1185" s="80"/>
    </row>
    <row r="1186" spans="1:39" ht="15" customHeight="1" x14ac:dyDescent="0.3">
      <c r="A1186" s="76"/>
      <c r="B1186" s="76"/>
      <c r="C1186" s="76"/>
      <c r="D1186" s="77"/>
      <c r="E1186" s="69" t="str">
        <f t="shared" ca="1" si="18"/>
        <v/>
      </c>
      <c r="F1186" s="82"/>
      <c r="G1186" s="80"/>
      <c r="H1186" s="80"/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  <c r="T1186" s="76"/>
      <c r="U1186" s="80"/>
      <c r="V1186" s="80"/>
      <c r="W1186" s="80"/>
      <c r="X1186" s="80"/>
      <c r="Y1186" s="80"/>
      <c r="Z1186" s="80"/>
      <c r="AA1186" s="80"/>
      <c r="AB1186" s="80"/>
      <c r="AC1186" s="80"/>
      <c r="AD1186" s="82"/>
      <c r="AE1186" s="80"/>
      <c r="AF1186" s="76"/>
      <c r="AG1186" s="76"/>
      <c r="AH1186" s="85"/>
      <c r="AI1186" s="76"/>
      <c r="AJ1186" s="76"/>
      <c r="AK1186" s="82"/>
      <c r="AL1186" s="82"/>
      <c r="AM1186" s="80"/>
    </row>
    <row r="1187" spans="1:39" ht="15" customHeight="1" x14ac:dyDescent="0.3">
      <c r="A1187" s="76"/>
      <c r="B1187" s="76"/>
      <c r="C1187" s="76"/>
      <c r="D1187" s="77"/>
      <c r="E1187" s="69" t="str">
        <f t="shared" ca="1" si="18"/>
        <v/>
      </c>
      <c r="F1187" s="82"/>
      <c r="G1187" s="80"/>
      <c r="H1187" s="80"/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  <c r="T1187" s="76"/>
      <c r="U1187" s="80"/>
      <c r="V1187" s="80"/>
      <c r="W1187" s="80"/>
      <c r="X1187" s="80"/>
      <c r="Y1187" s="80"/>
      <c r="Z1187" s="80"/>
      <c r="AA1187" s="80"/>
      <c r="AB1187" s="80"/>
      <c r="AC1187" s="80"/>
      <c r="AD1187" s="82"/>
      <c r="AE1187" s="80"/>
      <c r="AF1187" s="76"/>
      <c r="AG1187" s="76"/>
      <c r="AH1187" s="85"/>
      <c r="AI1187" s="76"/>
      <c r="AJ1187" s="76"/>
      <c r="AK1187" s="82"/>
      <c r="AL1187" s="82"/>
      <c r="AM1187" s="80"/>
    </row>
    <row r="1188" spans="1:39" ht="15" customHeight="1" x14ac:dyDescent="0.3">
      <c r="A1188" s="76"/>
      <c r="B1188" s="76"/>
      <c r="C1188" s="76"/>
      <c r="D1188" s="77"/>
      <c r="E1188" s="69" t="str">
        <f t="shared" ca="1" si="18"/>
        <v/>
      </c>
      <c r="F1188" s="82"/>
      <c r="G1188" s="80"/>
      <c r="H1188" s="80"/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  <c r="T1188" s="76"/>
      <c r="U1188" s="80"/>
      <c r="V1188" s="80"/>
      <c r="W1188" s="80"/>
      <c r="X1188" s="80"/>
      <c r="Y1188" s="80"/>
      <c r="Z1188" s="80"/>
      <c r="AA1188" s="80"/>
      <c r="AB1188" s="80"/>
      <c r="AC1188" s="80"/>
      <c r="AD1188" s="82"/>
      <c r="AE1188" s="80"/>
      <c r="AF1188" s="76"/>
      <c r="AG1188" s="76"/>
      <c r="AH1188" s="85"/>
      <c r="AI1188" s="76"/>
      <c r="AJ1188" s="76"/>
      <c r="AK1188" s="82"/>
      <c r="AL1188" s="82"/>
      <c r="AM1188" s="80"/>
    </row>
    <row r="1189" spans="1:39" ht="15" customHeight="1" x14ac:dyDescent="0.3">
      <c r="A1189" s="76"/>
      <c r="B1189" s="76"/>
      <c r="C1189" s="76"/>
      <c r="D1189" s="77"/>
      <c r="E1189" s="69" t="str">
        <f t="shared" ca="1" si="18"/>
        <v/>
      </c>
      <c r="F1189" s="82"/>
      <c r="G1189" s="80"/>
      <c r="H1189" s="80"/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  <c r="T1189" s="76"/>
      <c r="U1189" s="80"/>
      <c r="V1189" s="80"/>
      <c r="W1189" s="80"/>
      <c r="X1189" s="80"/>
      <c r="Y1189" s="80"/>
      <c r="Z1189" s="80"/>
      <c r="AA1189" s="80"/>
      <c r="AB1189" s="80"/>
      <c r="AC1189" s="80"/>
      <c r="AD1189" s="82"/>
      <c r="AE1189" s="80"/>
      <c r="AF1189" s="76"/>
      <c r="AG1189" s="76"/>
      <c r="AH1189" s="85"/>
      <c r="AI1189" s="76"/>
      <c r="AJ1189" s="76"/>
      <c r="AK1189" s="82"/>
      <c r="AL1189" s="82"/>
      <c r="AM1189" s="80"/>
    </row>
    <row r="1190" spans="1:39" ht="15" customHeight="1" x14ac:dyDescent="0.3">
      <c r="A1190" s="76"/>
      <c r="B1190" s="76"/>
      <c r="C1190" s="76"/>
      <c r="D1190" s="77"/>
      <c r="E1190" s="69" t="str">
        <f t="shared" ca="1" si="18"/>
        <v/>
      </c>
      <c r="F1190" s="82"/>
      <c r="G1190" s="80"/>
      <c r="H1190" s="80"/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  <c r="T1190" s="76"/>
      <c r="U1190" s="80"/>
      <c r="V1190" s="80"/>
      <c r="W1190" s="80"/>
      <c r="X1190" s="80"/>
      <c r="Y1190" s="80"/>
      <c r="Z1190" s="80"/>
      <c r="AA1190" s="80"/>
      <c r="AB1190" s="80"/>
      <c r="AC1190" s="80"/>
      <c r="AD1190" s="82"/>
      <c r="AE1190" s="80"/>
      <c r="AF1190" s="76"/>
      <c r="AG1190" s="76"/>
      <c r="AH1190" s="85"/>
      <c r="AI1190" s="76"/>
      <c r="AJ1190" s="76"/>
      <c r="AK1190" s="82"/>
      <c r="AL1190" s="82"/>
      <c r="AM1190" s="80"/>
    </row>
    <row r="1191" spans="1:39" ht="15" customHeight="1" x14ac:dyDescent="0.3">
      <c r="A1191" s="76"/>
      <c r="B1191" s="76"/>
      <c r="C1191" s="76"/>
      <c r="D1191" s="77"/>
      <c r="E1191" s="69" t="str">
        <f t="shared" ca="1" si="18"/>
        <v/>
      </c>
      <c r="F1191" s="82"/>
      <c r="G1191" s="80"/>
      <c r="H1191" s="80"/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  <c r="T1191" s="76"/>
      <c r="U1191" s="80"/>
      <c r="V1191" s="80"/>
      <c r="W1191" s="80"/>
      <c r="X1191" s="80"/>
      <c r="Y1191" s="80"/>
      <c r="Z1191" s="80"/>
      <c r="AA1191" s="80"/>
      <c r="AB1191" s="80"/>
      <c r="AC1191" s="80"/>
      <c r="AD1191" s="82"/>
      <c r="AE1191" s="80"/>
      <c r="AF1191" s="76"/>
      <c r="AG1191" s="76"/>
      <c r="AH1191" s="85"/>
      <c r="AI1191" s="76"/>
      <c r="AJ1191" s="76"/>
      <c r="AK1191" s="82"/>
      <c r="AL1191" s="82"/>
      <c r="AM1191" s="80"/>
    </row>
    <row r="1192" spans="1:39" ht="15" customHeight="1" x14ac:dyDescent="0.3">
      <c r="A1192" s="76"/>
      <c r="B1192" s="76"/>
      <c r="C1192" s="76"/>
      <c r="D1192" s="77"/>
      <c r="E1192" s="69" t="str">
        <f t="shared" ca="1" si="18"/>
        <v/>
      </c>
      <c r="F1192" s="82"/>
      <c r="G1192" s="80"/>
      <c r="H1192" s="80"/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  <c r="T1192" s="76"/>
      <c r="U1192" s="80"/>
      <c r="V1192" s="80"/>
      <c r="W1192" s="80"/>
      <c r="X1192" s="80"/>
      <c r="Y1192" s="80"/>
      <c r="Z1192" s="80"/>
      <c r="AA1192" s="80"/>
      <c r="AB1192" s="80"/>
      <c r="AC1192" s="80"/>
      <c r="AD1192" s="82"/>
      <c r="AE1192" s="80"/>
      <c r="AF1192" s="76"/>
      <c r="AG1192" s="76"/>
      <c r="AH1192" s="85"/>
      <c r="AI1192" s="76"/>
      <c r="AJ1192" s="76"/>
      <c r="AK1192" s="82"/>
      <c r="AL1192" s="82"/>
      <c r="AM1192" s="80"/>
    </row>
    <row r="1193" spans="1:39" ht="15" customHeight="1" x14ac:dyDescent="0.3">
      <c r="A1193" s="76"/>
      <c r="B1193" s="76"/>
      <c r="C1193" s="76"/>
      <c r="D1193" s="77"/>
      <c r="E1193" s="69" t="str">
        <f t="shared" ca="1" si="18"/>
        <v/>
      </c>
      <c r="F1193" s="82"/>
      <c r="G1193" s="80"/>
      <c r="H1193" s="80"/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  <c r="T1193" s="76"/>
      <c r="U1193" s="80"/>
      <c r="V1193" s="80"/>
      <c r="W1193" s="80"/>
      <c r="X1193" s="80"/>
      <c r="Y1193" s="80"/>
      <c r="Z1193" s="80"/>
      <c r="AA1193" s="80"/>
      <c r="AB1193" s="80"/>
      <c r="AC1193" s="80"/>
      <c r="AD1193" s="82"/>
      <c r="AE1193" s="80"/>
      <c r="AF1193" s="76"/>
      <c r="AG1193" s="76"/>
      <c r="AH1193" s="85"/>
      <c r="AI1193" s="76"/>
      <c r="AJ1193" s="76"/>
      <c r="AK1193" s="82"/>
      <c r="AL1193" s="82"/>
      <c r="AM1193" s="80"/>
    </row>
    <row r="1194" spans="1:39" ht="15" customHeight="1" x14ac:dyDescent="0.3">
      <c r="A1194" s="76"/>
      <c r="B1194" s="76"/>
      <c r="C1194" s="76"/>
      <c r="D1194" s="77"/>
      <c r="E1194" s="69" t="str">
        <f t="shared" ca="1" si="18"/>
        <v/>
      </c>
      <c r="F1194" s="82"/>
      <c r="G1194" s="80"/>
      <c r="H1194" s="80"/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  <c r="T1194" s="76"/>
      <c r="U1194" s="80"/>
      <c r="V1194" s="80"/>
      <c r="W1194" s="80"/>
      <c r="X1194" s="80"/>
      <c r="Y1194" s="80"/>
      <c r="Z1194" s="80"/>
      <c r="AA1194" s="80"/>
      <c r="AB1194" s="80"/>
      <c r="AC1194" s="80"/>
      <c r="AD1194" s="82"/>
      <c r="AE1194" s="80"/>
      <c r="AF1194" s="76"/>
      <c r="AG1194" s="76"/>
      <c r="AH1194" s="85"/>
      <c r="AI1194" s="76"/>
      <c r="AJ1194" s="76"/>
      <c r="AK1194" s="82"/>
      <c r="AL1194" s="82"/>
      <c r="AM1194" s="80"/>
    </row>
    <row r="1195" spans="1:39" ht="15" customHeight="1" x14ac:dyDescent="0.3">
      <c r="A1195" s="76"/>
      <c r="B1195" s="76"/>
      <c r="C1195" s="76"/>
      <c r="D1195" s="77"/>
      <c r="E1195" s="69" t="str">
        <f t="shared" ca="1" si="18"/>
        <v/>
      </c>
      <c r="F1195" s="82"/>
      <c r="G1195" s="80"/>
      <c r="H1195" s="80"/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  <c r="T1195" s="76"/>
      <c r="U1195" s="80"/>
      <c r="V1195" s="80"/>
      <c r="W1195" s="80"/>
      <c r="X1195" s="80"/>
      <c r="Y1195" s="80"/>
      <c r="Z1195" s="80"/>
      <c r="AA1195" s="80"/>
      <c r="AB1195" s="80"/>
      <c r="AC1195" s="80"/>
      <c r="AD1195" s="82"/>
      <c r="AE1195" s="80"/>
      <c r="AF1195" s="76"/>
      <c r="AG1195" s="76"/>
      <c r="AH1195" s="85"/>
      <c r="AI1195" s="76"/>
      <c r="AJ1195" s="76"/>
      <c r="AK1195" s="82"/>
      <c r="AL1195" s="82"/>
      <c r="AM1195" s="80"/>
    </row>
    <row r="1196" spans="1:39" ht="15" customHeight="1" x14ac:dyDescent="0.3">
      <c r="A1196" s="76"/>
      <c r="B1196" s="76"/>
      <c r="C1196" s="76"/>
      <c r="D1196" s="77"/>
      <c r="E1196" s="69" t="str">
        <f t="shared" ca="1" si="18"/>
        <v/>
      </c>
      <c r="F1196" s="82"/>
      <c r="G1196" s="80"/>
      <c r="H1196" s="80"/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  <c r="T1196" s="76"/>
      <c r="U1196" s="80"/>
      <c r="V1196" s="80"/>
      <c r="W1196" s="80"/>
      <c r="X1196" s="80"/>
      <c r="Y1196" s="80"/>
      <c r="Z1196" s="80"/>
      <c r="AA1196" s="80"/>
      <c r="AB1196" s="80"/>
      <c r="AC1196" s="80"/>
      <c r="AD1196" s="82"/>
      <c r="AE1196" s="80"/>
      <c r="AF1196" s="76"/>
      <c r="AG1196" s="76"/>
      <c r="AH1196" s="85"/>
      <c r="AI1196" s="76"/>
      <c r="AJ1196" s="76"/>
      <c r="AK1196" s="82"/>
      <c r="AL1196" s="82"/>
      <c r="AM1196" s="80"/>
    </row>
    <row r="1197" spans="1:39" ht="15" customHeight="1" x14ac:dyDescent="0.3">
      <c r="A1197" s="76"/>
      <c r="B1197" s="76"/>
      <c r="C1197" s="76"/>
      <c r="D1197" s="77"/>
      <c r="E1197" s="69" t="str">
        <f t="shared" ca="1" si="18"/>
        <v/>
      </c>
      <c r="F1197" s="82"/>
      <c r="G1197" s="80"/>
      <c r="H1197" s="80"/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  <c r="T1197" s="76"/>
      <c r="U1197" s="80"/>
      <c r="V1197" s="80"/>
      <c r="W1197" s="80"/>
      <c r="X1197" s="80"/>
      <c r="Y1197" s="80"/>
      <c r="Z1197" s="80"/>
      <c r="AA1197" s="80"/>
      <c r="AB1197" s="80"/>
      <c r="AC1197" s="80"/>
      <c r="AD1197" s="82"/>
      <c r="AE1197" s="80"/>
      <c r="AF1197" s="76"/>
      <c r="AG1197" s="76"/>
      <c r="AH1197" s="85"/>
      <c r="AI1197" s="76"/>
      <c r="AJ1197" s="76"/>
      <c r="AK1197" s="82"/>
      <c r="AL1197" s="82"/>
      <c r="AM1197" s="80"/>
    </row>
    <row r="1198" spans="1:39" ht="15" customHeight="1" x14ac:dyDescent="0.3">
      <c r="A1198" s="76"/>
      <c r="B1198" s="76"/>
      <c r="C1198" s="76"/>
      <c r="D1198" s="77"/>
      <c r="E1198" s="69" t="str">
        <f t="shared" ca="1" si="18"/>
        <v/>
      </c>
      <c r="F1198" s="82"/>
      <c r="G1198" s="80"/>
      <c r="H1198" s="80"/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  <c r="T1198" s="76"/>
      <c r="U1198" s="80"/>
      <c r="V1198" s="80"/>
      <c r="W1198" s="80"/>
      <c r="X1198" s="80"/>
      <c r="Y1198" s="80"/>
      <c r="Z1198" s="80"/>
      <c r="AA1198" s="80"/>
      <c r="AB1198" s="80"/>
      <c r="AC1198" s="80"/>
      <c r="AD1198" s="82"/>
      <c r="AE1198" s="80"/>
      <c r="AF1198" s="76"/>
      <c r="AG1198" s="76"/>
      <c r="AH1198" s="85"/>
      <c r="AI1198" s="76"/>
      <c r="AJ1198" s="76"/>
      <c r="AK1198" s="82"/>
      <c r="AL1198" s="82"/>
      <c r="AM1198" s="80"/>
    </row>
    <row r="1199" spans="1:39" ht="15" customHeight="1" x14ac:dyDescent="0.3">
      <c r="A1199" s="76"/>
      <c r="B1199" s="76"/>
      <c r="C1199" s="76"/>
      <c r="D1199" s="77"/>
      <c r="E1199" s="69" t="str">
        <f t="shared" ca="1" si="18"/>
        <v/>
      </c>
      <c r="F1199" s="82"/>
      <c r="G1199" s="80"/>
      <c r="H1199" s="80"/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  <c r="T1199" s="76"/>
      <c r="U1199" s="80"/>
      <c r="V1199" s="80"/>
      <c r="W1199" s="80"/>
      <c r="X1199" s="80"/>
      <c r="Y1199" s="80"/>
      <c r="Z1199" s="80"/>
      <c r="AA1199" s="80"/>
      <c r="AB1199" s="80"/>
      <c r="AC1199" s="80"/>
      <c r="AD1199" s="82"/>
      <c r="AE1199" s="80"/>
      <c r="AF1199" s="76"/>
      <c r="AG1199" s="76"/>
      <c r="AH1199" s="85"/>
      <c r="AI1199" s="76"/>
      <c r="AJ1199" s="76"/>
      <c r="AK1199" s="82"/>
      <c r="AL1199" s="82"/>
      <c r="AM1199" s="80"/>
    </row>
    <row r="1200" spans="1:39" ht="15" customHeight="1" x14ac:dyDescent="0.3">
      <c r="A1200" s="76"/>
      <c r="B1200" s="76"/>
      <c r="C1200" s="76"/>
      <c r="D1200" s="77"/>
      <c r="E1200" s="69" t="str">
        <f t="shared" ca="1" si="18"/>
        <v/>
      </c>
      <c r="F1200" s="82"/>
      <c r="G1200" s="80"/>
      <c r="H1200" s="80"/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  <c r="T1200" s="76"/>
      <c r="U1200" s="80"/>
      <c r="V1200" s="80"/>
      <c r="W1200" s="80"/>
      <c r="X1200" s="80"/>
      <c r="Y1200" s="80"/>
      <c r="Z1200" s="80"/>
      <c r="AA1200" s="80"/>
      <c r="AB1200" s="80"/>
      <c r="AC1200" s="80"/>
      <c r="AD1200" s="82"/>
      <c r="AE1200" s="80"/>
      <c r="AF1200" s="76"/>
      <c r="AG1200" s="76"/>
      <c r="AH1200" s="85"/>
      <c r="AI1200" s="76"/>
      <c r="AJ1200" s="76"/>
      <c r="AK1200" s="82"/>
      <c r="AL1200" s="82"/>
      <c r="AM1200" s="80"/>
    </row>
    <row r="1201" spans="1:39" ht="15" customHeight="1" x14ac:dyDescent="0.3">
      <c r="A1201" s="76"/>
      <c r="B1201" s="76"/>
      <c r="C1201" s="76"/>
      <c r="D1201" s="77"/>
      <c r="E1201" s="69" t="str">
        <f t="shared" ca="1" si="18"/>
        <v/>
      </c>
      <c r="F1201" s="82"/>
      <c r="G1201" s="80"/>
      <c r="H1201" s="80"/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  <c r="T1201" s="76"/>
      <c r="U1201" s="80"/>
      <c r="V1201" s="80"/>
      <c r="W1201" s="80"/>
      <c r="X1201" s="80"/>
      <c r="Y1201" s="80"/>
      <c r="Z1201" s="80"/>
      <c r="AA1201" s="80"/>
      <c r="AB1201" s="80"/>
      <c r="AC1201" s="80"/>
      <c r="AD1201" s="82"/>
      <c r="AE1201" s="80"/>
      <c r="AF1201" s="76"/>
      <c r="AG1201" s="76"/>
      <c r="AH1201" s="85"/>
      <c r="AI1201" s="76"/>
      <c r="AJ1201" s="76"/>
      <c r="AK1201" s="82"/>
      <c r="AL1201" s="82"/>
      <c r="AM1201" s="80"/>
    </row>
    <row r="1202" spans="1:39" ht="15" customHeight="1" x14ac:dyDescent="0.3">
      <c r="A1202" s="76"/>
      <c r="B1202" s="76"/>
      <c r="C1202" s="76"/>
      <c r="D1202" s="77"/>
      <c r="E1202" s="69" t="str">
        <f t="shared" ca="1" si="18"/>
        <v/>
      </c>
      <c r="F1202" s="82"/>
      <c r="G1202" s="80"/>
      <c r="H1202" s="80"/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  <c r="T1202" s="76"/>
      <c r="U1202" s="80"/>
      <c r="V1202" s="80"/>
      <c r="W1202" s="80"/>
      <c r="X1202" s="80"/>
      <c r="Y1202" s="80"/>
      <c r="Z1202" s="80"/>
      <c r="AA1202" s="80"/>
      <c r="AB1202" s="80"/>
      <c r="AC1202" s="80"/>
      <c r="AD1202" s="82"/>
      <c r="AE1202" s="80"/>
      <c r="AF1202" s="76"/>
      <c r="AG1202" s="76"/>
      <c r="AH1202" s="85"/>
      <c r="AI1202" s="76"/>
      <c r="AJ1202" s="76"/>
      <c r="AK1202" s="82"/>
      <c r="AL1202" s="82"/>
      <c r="AM1202" s="80"/>
    </row>
    <row r="1203" spans="1:39" ht="15" customHeight="1" x14ac:dyDescent="0.3">
      <c r="A1203" s="76"/>
      <c r="B1203" s="76"/>
      <c r="C1203" s="76"/>
      <c r="D1203" s="77"/>
      <c r="E1203" s="69" t="str">
        <f t="shared" ca="1" si="18"/>
        <v/>
      </c>
      <c r="F1203" s="82"/>
      <c r="G1203" s="80"/>
      <c r="H1203" s="80"/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  <c r="T1203" s="76"/>
      <c r="U1203" s="80"/>
      <c r="V1203" s="80"/>
      <c r="W1203" s="80"/>
      <c r="X1203" s="80"/>
      <c r="Y1203" s="80"/>
      <c r="Z1203" s="80"/>
      <c r="AA1203" s="80"/>
      <c r="AB1203" s="80"/>
      <c r="AC1203" s="80"/>
      <c r="AD1203" s="82"/>
      <c r="AE1203" s="80"/>
      <c r="AF1203" s="76"/>
      <c r="AG1203" s="76"/>
      <c r="AH1203" s="85"/>
      <c r="AI1203" s="76"/>
      <c r="AJ1203" s="76"/>
      <c r="AK1203" s="82"/>
      <c r="AL1203" s="82"/>
      <c r="AM1203" s="80"/>
    </row>
    <row r="1204" spans="1:39" ht="15" customHeight="1" x14ac:dyDescent="0.3">
      <c r="A1204" s="76"/>
      <c r="B1204" s="76"/>
      <c r="C1204" s="76"/>
      <c r="D1204" s="77"/>
      <c r="E1204" s="69" t="str">
        <f t="shared" ca="1" si="18"/>
        <v/>
      </c>
      <c r="F1204" s="82"/>
      <c r="G1204" s="80"/>
      <c r="H1204" s="80"/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  <c r="T1204" s="76"/>
      <c r="U1204" s="80"/>
      <c r="V1204" s="80"/>
      <c r="W1204" s="80"/>
      <c r="X1204" s="80"/>
      <c r="Y1204" s="80"/>
      <c r="Z1204" s="80"/>
      <c r="AA1204" s="80"/>
      <c r="AB1204" s="80"/>
      <c r="AC1204" s="80"/>
      <c r="AD1204" s="82"/>
      <c r="AE1204" s="80"/>
      <c r="AF1204" s="76"/>
      <c r="AG1204" s="76"/>
      <c r="AH1204" s="85"/>
      <c r="AI1204" s="76"/>
      <c r="AJ1204" s="76"/>
      <c r="AK1204" s="82"/>
      <c r="AL1204" s="82"/>
      <c r="AM1204" s="80"/>
    </row>
    <row r="1205" spans="1:39" ht="15" customHeight="1" x14ac:dyDescent="0.3">
      <c r="A1205" s="76"/>
      <c r="B1205" s="76"/>
      <c r="C1205" s="76"/>
      <c r="D1205" s="77"/>
      <c r="E1205" s="69" t="str">
        <f t="shared" ca="1" si="18"/>
        <v/>
      </c>
      <c r="F1205" s="82"/>
      <c r="G1205" s="80"/>
      <c r="H1205" s="80"/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  <c r="T1205" s="76"/>
      <c r="U1205" s="80"/>
      <c r="V1205" s="80"/>
      <c r="W1205" s="80"/>
      <c r="X1205" s="80"/>
      <c r="Y1205" s="80"/>
      <c r="Z1205" s="80"/>
      <c r="AA1205" s="80"/>
      <c r="AB1205" s="80"/>
      <c r="AC1205" s="80"/>
      <c r="AD1205" s="82"/>
      <c r="AE1205" s="80"/>
      <c r="AF1205" s="76"/>
      <c r="AG1205" s="76"/>
      <c r="AH1205" s="85"/>
      <c r="AI1205" s="76"/>
      <c r="AJ1205" s="76"/>
      <c r="AK1205" s="82"/>
      <c r="AL1205" s="82"/>
      <c r="AM1205" s="80"/>
    </row>
    <row r="1206" spans="1:39" ht="15" customHeight="1" x14ac:dyDescent="0.3">
      <c r="A1206" s="76"/>
      <c r="B1206" s="76"/>
      <c r="C1206" s="76"/>
      <c r="D1206" s="77"/>
      <c r="E1206" s="69" t="str">
        <f t="shared" ca="1" si="18"/>
        <v/>
      </c>
      <c r="F1206" s="82"/>
      <c r="G1206" s="80"/>
      <c r="H1206" s="80"/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  <c r="T1206" s="76"/>
      <c r="U1206" s="80"/>
      <c r="V1206" s="80"/>
      <c r="W1206" s="80"/>
      <c r="X1206" s="80"/>
      <c r="Y1206" s="80"/>
      <c r="Z1206" s="80"/>
      <c r="AA1206" s="80"/>
      <c r="AB1206" s="80"/>
      <c r="AC1206" s="80"/>
      <c r="AD1206" s="82"/>
      <c r="AE1206" s="80"/>
      <c r="AF1206" s="76"/>
      <c r="AG1206" s="76"/>
      <c r="AH1206" s="85"/>
      <c r="AI1206" s="76"/>
      <c r="AJ1206" s="76"/>
      <c r="AK1206" s="82"/>
      <c r="AL1206" s="82"/>
      <c r="AM1206" s="80"/>
    </row>
    <row r="1207" spans="1:39" ht="15" customHeight="1" x14ac:dyDescent="0.3">
      <c r="A1207" s="76"/>
      <c r="B1207" s="76"/>
      <c r="C1207" s="76"/>
      <c r="D1207" s="77"/>
      <c r="E1207" s="69" t="str">
        <f t="shared" ca="1" si="18"/>
        <v/>
      </c>
      <c r="F1207" s="82"/>
      <c r="G1207" s="80"/>
      <c r="H1207" s="80"/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  <c r="T1207" s="76"/>
      <c r="U1207" s="80"/>
      <c r="V1207" s="80"/>
      <c r="W1207" s="80"/>
      <c r="X1207" s="80"/>
      <c r="Y1207" s="80"/>
      <c r="Z1207" s="80"/>
      <c r="AA1207" s="80"/>
      <c r="AB1207" s="80"/>
      <c r="AC1207" s="80"/>
      <c r="AD1207" s="82"/>
      <c r="AE1207" s="80"/>
      <c r="AF1207" s="76"/>
      <c r="AG1207" s="76"/>
      <c r="AH1207" s="85"/>
      <c r="AI1207" s="76"/>
      <c r="AJ1207" s="76"/>
      <c r="AK1207" s="82"/>
      <c r="AL1207" s="82"/>
      <c r="AM1207" s="80"/>
    </row>
    <row r="1208" spans="1:39" ht="15" customHeight="1" x14ac:dyDescent="0.3">
      <c r="A1208" s="76"/>
      <c r="B1208" s="76"/>
      <c r="C1208" s="76"/>
      <c r="D1208" s="77"/>
      <c r="E1208" s="69" t="str">
        <f t="shared" ca="1" si="18"/>
        <v/>
      </c>
      <c r="F1208" s="82"/>
      <c r="G1208" s="80"/>
      <c r="H1208" s="80"/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  <c r="T1208" s="76"/>
      <c r="U1208" s="80"/>
      <c r="V1208" s="80"/>
      <c r="W1208" s="80"/>
      <c r="X1208" s="80"/>
      <c r="Y1208" s="80"/>
      <c r="Z1208" s="80"/>
      <c r="AA1208" s="80"/>
      <c r="AB1208" s="80"/>
      <c r="AC1208" s="80"/>
      <c r="AD1208" s="82"/>
      <c r="AE1208" s="80"/>
      <c r="AF1208" s="76"/>
      <c r="AG1208" s="76"/>
      <c r="AH1208" s="85"/>
      <c r="AI1208" s="76"/>
      <c r="AJ1208" s="76"/>
      <c r="AK1208" s="82"/>
      <c r="AL1208" s="82"/>
      <c r="AM1208" s="80"/>
    </row>
    <row r="1209" spans="1:39" ht="15" customHeight="1" x14ac:dyDescent="0.3">
      <c r="A1209" s="76"/>
      <c r="B1209" s="76"/>
      <c r="C1209" s="76"/>
      <c r="D1209" s="77"/>
      <c r="E1209" s="69" t="str">
        <f t="shared" ca="1" si="18"/>
        <v/>
      </c>
      <c r="F1209" s="82"/>
      <c r="G1209" s="80"/>
      <c r="H1209" s="80"/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  <c r="T1209" s="76"/>
      <c r="U1209" s="80"/>
      <c r="V1209" s="80"/>
      <c r="W1209" s="80"/>
      <c r="X1209" s="80"/>
      <c r="Y1209" s="80"/>
      <c r="Z1209" s="80"/>
      <c r="AA1209" s="80"/>
      <c r="AB1209" s="80"/>
      <c r="AC1209" s="80"/>
      <c r="AD1209" s="82"/>
      <c r="AE1209" s="80"/>
      <c r="AF1209" s="76"/>
      <c r="AG1209" s="76"/>
      <c r="AH1209" s="85"/>
      <c r="AI1209" s="76"/>
      <c r="AJ1209" s="76"/>
      <c r="AK1209" s="82"/>
      <c r="AL1209" s="82"/>
      <c r="AM1209" s="80"/>
    </row>
    <row r="1210" spans="1:39" ht="15" customHeight="1" x14ac:dyDescent="0.3">
      <c r="A1210" s="76"/>
      <c r="B1210" s="76"/>
      <c r="C1210" s="76"/>
      <c r="D1210" s="77"/>
      <c r="E1210" s="69" t="str">
        <f t="shared" ca="1" si="18"/>
        <v/>
      </c>
      <c r="F1210" s="82"/>
      <c r="G1210" s="80"/>
      <c r="H1210" s="80"/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  <c r="T1210" s="76"/>
      <c r="U1210" s="80"/>
      <c r="V1210" s="80"/>
      <c r="W1210" s="80"/>
      <c r="X1210" s="80"/>
      <c r="Y1210" s="80"/>
      <c r="Z1210" s="80"/>
      <c r="AA1210" s="80"/>
      <c r="AB1210" s="80"/>
      <c r="AC1210" s="80"/>
      <c r="AD1210" s="82"/>
      <c r="AE1210" s="80"/>
      <c r="AF1210" s="76"/>
      <c r="AG1210" s="76"/>
      <c r="AH1210" s="85"/>
      <c r="AI1210" s="76"/>
      <c r="AJ1210" s="76"/>
      <c r="AK1210" s="82"/>
      <c r="AL1210" s="82"/>
      <c r="AM1210" s="80"/>
    </row>
    <row r="1211" spans="1:39" ht="15" customHeight="1" x14ac:dyDescent="0.3">
      <c r="A1211" s="76"/>
      <c r="B1211" s="76"/>
      <c r="C1211" s="76"/>
      <c r="D1211" s="77"/>
      <c r="E1211" s="69" t="str">
        <f t="shared" ca="1" si="18"/>
        <v/>
      </c>
      <c r="F1211" s="82"/>
      <c r="G1211" s="80"/>
      <c r="H1211" s="80"/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  <c r="T1211" s="76"/>
      <c r="U1211" s="80"/>
      <c r="V1211" s="80"/>
      <c r="W1211" s="80"/>
      <c r="X1211" s="80"/>
      <c r="Y1211" s="80"/>
      <c r="Z1211" s="80"/>
      <c r="AA1211" s="80"/>
      <c r="AB1211" s="80"/>
      <c r="AC1211" s="80"/>
      <c r="AD1211" s="82"/>
      <c r="AE1211" s="80"/>
      <c r="AF1211" s="76"/>
      <c r="AG1211" s="76"/>
      <c r="AH1211" s="85"/>
      <c r="AI1211" s="76"/>
      <c r="AJ1211" s="76"/>
      <c r="AK1211" s="82"/>
      <c r="AL1211" s="82"/>
      <c r="AM1211" s="80"/>
    </row>
    <row r="1212" spans="1:39" ht="15" customHeight="1" x14ac:dyDescent="0.3">
      <c r="A1212" s="76"/>
      <c r="B1212" s="76"/>
      <c r="C1212" s="76"/>
      <c r="D1212" s="77"/>
      <c r="E1212" s="69" t="str">
        <f t="shared" ca="1" si="18"/>
        <v/>
      </c>
      <c r="F1212" s="82"/>
      <c r="G1212" s="80"/>
      <c r="H1212" s="80"/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  <c r="T1212" s="76"/>
      <c r="U1212" s="80"/>
      <c r="V1212" s="80"/>
      <c r="W1212" s="80"/>
      <c r="X1212" s="80"/>
      <c r="Y1212" s="80"/>
      <c r="Z1212" s="80"/>
      <c r="AA1212" s="80"/>
      <c r="AB1212" s="80"/>
      <c r="AC1212" s="80"/>
      <c r="AD1212" s="82"/>
      <c r="AE1212" s="80"/>
      <c r="AF1212" s="76"/>
      <c r="AG1212" s="76"/>
      <c r="AH1212" s="85"/>
      <c r="AI1212" s="76"/>
      <c r="AJ1212" s="76"/>
      <c r="AK1212" s="82"/>
      <c r="AL1212" s="82"/>
      <c r="AM1212" s="80"/>
    </row>
    <row r="1213" spans="1:39" ht="15" customHeight="1" x14ac:dyDescent="0.3">
      <c r="A1213" s="76"/>
      <c r="B1213" s="76"/>
      <c r="C1213" s="76"/>
      <c r="D1213" s="77"/>
      <c r="E1213" s="69" t="str">
        <f t="shared" ca="1" si="18"/>
        <v/>
      </c>
      <c r="F1213" s="82"/>
      <c r="G1213" s="80"/>
      <c r="H1213" s="80"/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  <c r="T1213" s="76"/>
      <c r="U1213" s="80"/>
      <c r="V1213" s="80"/>
      <c r="W1213" s="80"/>
      <c r="X1213" s="80"/>
      <c r="Y1213" s="80"/>
      <c r="Z1213" s="80"/>
      <c r="AA1213" s="80"/>
      <c r="AB1213" s="80"/>
      <c r="AC1213" s="80"/>
      <c r="AD1213" s="82"/>
      <c r="AE1213" s="80"/>
      <c r="AF1213" s="76"/>
      <c r="AG1213" s="76"/>
      <c r="AH1213" s="85"/>
      <c r="AI1213" s="76"/>
      <c r="AJ1213" s="76"/>
      <c r="AK1213" s="82"/>
      <c r="AL1213" s="82"/>
      <c r="AM1213" s="80"/>
    </row>
    <row r="1214" spans="1:39" ht="15" customHeight="1" x14ac:dyDescent="0.3">
      <c r="A1214" s="76"/>
      <c r="B1214" s="76"/>
      <c r="C1214" s="76"/>
      <c r="D1214" s="77"/>
      <c r="E1214" s="69" t="str">
        <f t="shared" ca="1" si="18"/>
        <v/>
      </c>
      <c r="F1214" s="82"/>
      <c r="G1214" s="80"/>
      <c r="H1214" s="80"/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  <c r="T1214" s="76"/>
      <c r="U1214" s="80"/>
      <c r="V1214" s="80"/>
      <c r="W1214" s="80"/>
      <c r="X1214" s="80"/>
      <c r="Y1214" s="80"/>
      <c r="Z1214" s="80"/>
      <c r="AA1214" s="80"/>
      <c r="AB1214" s="80"/>
      <c r="AC1214" s="80"/>
      <c r="AD1214" s="82"/>
      <c r="AE1214" s="80"/>
      <c r="AF1214" s="76"/>
      <c r="AG1214" s="76"/>
      <c r="AH1214" s="85"/>
      <c r="AI1214" s="76"/>
      <c r="AJ1214" s="76"/>
      <c r="AK1214" s="82"/>
      <c r="AL1214" s="82"/>
      <c r="AM1214" s="80"/>
    </row>
    <row r="1215" spans="1:39" ht="15" customHeight="1" x14ac:dyDescent="0.3">
      <c r="A1215" s="76"/>
      <c r="B1215" s="76"/>
      <c r="C1215" s="76"/>
      <c r="D1215" s="77"/>
      <c r="E1215" s="69" t="str">
        <f t="shared" ca="1" si="18"/>
        <v/>
      </c>
      <c r="F1215" s="82"/>
      <c r="G1215" s="80"/>
      <c r="H1215" s="80"/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  <c r="T1215" s="76"/>
      <c r="U1215" s="80"/>
      <c r="V1215" s="80"/>
      <c r="W1215" s="80"/>
      <c r="X1215" s="80"/>
      <c r="Y1215" s="80"/>
      <c r="Z1215" s="80"/>
      <c r="AA1215" s="80"/>
      <c r="AB1215" s="80"/>
      <c r="AC1215" s="80"/>
      <c r="AD1215" s="82"/>
      <c r="AE1215" s="80"/>
      <c r="AF1215" s="76"/>
      <c r="AG1215" s="76"/>
      <c r="AH1215" s="85"/>
      <c r="AI1215" s="76"/>
      <c r="AJ1215" s="76"/>
      <c r="AK1215" s="82"/>
      <c r="AL1215" s="82"/>
      <c r="AM1215" s="80"/>
    </row>
    <row r="1216" spans="1:39" ht="15" customHeight="1" x14ac:dyDescent="0.3">
      <c r="A1216" s="76"/>
      <c r="B1216" s="76"/>
      <c r="C1216" s="76"/>
      <c r="D1216" s="77"/>
      <c r="E1216" s="69" t="str">
        <f t="shared" ca="1" si="18"/>
        <v/>
      </c>
      <c r="F1216" s="82"/>
      <c r="G1216" s="80"/>
      <c r="H1216" s="80"/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  <c r="T1216" s="76"/>
      <c r="U1216" s="80"/>
      <c r="V1216" s="80"/>
      <c r="W1216" s="80"/>
      <c r="X1216" s="80"/>
      <c r="Y1216" s="80"/>
      <c r="Z1216" s="80"/>
      <c r="AA1216" s="80"/>
      <c r="AB1216" s="80"/>
      <c r="AC1216" s="80"/>
      <c r="AD1216" s="82"/>
      <c r="AE1216" s="80"/>
      <c r="AF1216" s="76"/>
      <c r="AG1216" s="76"/>
      <c r="AH1216" s="85"/>
      <c r="AI1216" s="76"/>
      <c r="AJ1216" s="76"/>
      <c r="AK1216" s="82"/>
      <c r="AL1216" s="82"/>
      <c r="AM1216" s="80"/>
    </row>
    <row r="1217" spans="1:39" ht="15" customHeight="1" x14ac:dyDescent="0.3">
      <c r="A1217" s="76"/>
      <c r="B1217" s="76"/>
      <c r="C1217" s="76"/>
      <c r="D1217" s="77"/>
      <c r="E1217" s="69" t="str">
        <f t="shared" ca="1" si="18"/>
        <v/>
      </c>
      <c r="F1217" s="82"/>
      <c r="G1217" s="80"/>
      <c r="H1217" s="80"/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  <c r="T1217" s="76"/>
      <c r="U1217" s="80"/>
      <c r="V1217" s="80"/>
      <c r="W1217" s="80"/>
      <c r="X1217" s="80"/>
      <c r="Y1217" s="80"/>
      <c r="Z1217" s="80"/>
      <c r="AA1217" s="80"/>
      <c r="AB1217" s="80"/>
      <c r="AC1217" s="80"/>
      <c r="AD1217" s="82"/>
      <c r="AE1217" s="80"/>
      <c r="AF1217" s="76"/>
      <c r="AG1217" s="76"/>
      <c r="AH1217" s="85"/>
      <c r="AI1217" s="76"/>
      <c r="AJ1217" s="76"/>
      <c r="AK1217" s="82"/>
      <c r="AL1217" s="82"/>
      <c r="AM1217" s="80"/>
    </row>
    <row r="1218" spans="1:39" ht="15" customHeight="1" x14ac:dyDescent="0.3">
      <c r="A1218" s="76"/>
      <c r="B1218" s="76"/>
      <c r="C1218" s="76"/>
      <c r="D1218" s="77"/>
      <c r="E1218" s="69" t="str">
        <f t="shared" ca="1" si="18"/>
        <v/>
      </c>
      <c r="F1218" s="82"/>
      <c r="G1218" s="80"/>
      <c r="H1218" s="80"/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  <c r="T1218" s="76"/>
      <c r="U1218" s="80"/>
      <c r="V1218" s="80"/>
      <c r="W1218" s="80"/>
      <c r="X1218" s="80"/>
      <c r="Y1218" s="80"/>
      <c r="Z1218" s="80"/>
      <c r="AA1218" s="80"/>
      <c r="AB1218" s="80"/>
      <c r="AC1218" s="80"/>
      <c r="AD1218" s="82"/>
      <c r="AE1218" s="80"/>
      <c r="AF1218" s="76"/>
      <c r="AG1218" s="76"/>
      <c r="AH1218" s="85"/>
      <c r="AI1218" s="76"/>
      <c r="AJ1218" s="76"/>
      <c r="AK1218" s="82"/>
      <c r="AL1218" s="82"/>
      <c r="AM1218" s="80"/>
    </row>
    <row r="1219" spans="1:39" ht="15" customHeight="1" x14ac:dyDescent="0.3">
      <c r="A1219" s="76"/>
      <c r="B1219" s="76"/>
      <c r="C1219" s="76"/>
      <c r="D1219" s="77"/>
      <c r="E1219" s="69" t="str">
        <f t="shared" ca="1" si="18"/>
        <v/>
      </c>
      <c r="F1219" s="82"/>
      <c r="G1219" s="80"/>
      <c r="H1219" s="80"/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  <c r="T1219" s="76"/>
      <c r="U1219" s="80"/>
      <c r="V1219" s="80"/>
      <c r="W1219" s="80"/>
      <c r="X1219" s="80"/>
      <c r="Y1219" s="80"/>
      <c r="Z1219" s="80"/>
      <c r="AA1219" s="80"/>
      <c r="AB1219" s="80"/>
      <c r="AC1219" s="80"/>
      <c r="AD1219" s="82"/>
      <c r="AE1219" s="80"/>
      <c r="AF1219" s="76"/>
      <c r="AG1219" s="76"/>
      <c r="AH1219" s="85"/>
      <c r="AI1219" s="76"/>
      <c r="AJ1219" s="76"/>
      <c r="AK1219" s="82"/>
      <c r="AL1219" s="82"/>
      <c r="AM1219" s="80"/>
    </row>
    <row r="1220" spans="1:39" ht="15" customHeight="1" x14ac:dyDescent="0.3">
      <c r="A1220" s="76"/>
      <c r="B1220" s="76"/>
      <c r="C1220" s="76"/>
      <c r="D1220" s="77"/>
      <c r="E1220" s="69" t="str">
        <f t="shared" ca="1" si="18"/>
        <v/>
      </c>
      <c r="F1220" s="82"/>
      <c r="G1220" s="80"/>
      <c r="H1220" s="80"/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  <c r="T1220" s="76"/>
      <c r="U1220" s="80"/>
      <c r="V1220" s="80"/>
      <c r="W1220" s="80"/>
      <c r="X1220" s="80"/>
      <c r="Y1220" s="80"/>
      <c r="Z1220" s="80"/>
      <c r="AA1220" s="80"/>
      <c r="AB1220" s="80"/>
      <c r="AC1220" s="80"/>
      <c r="AD1220" s="82"/>
      <c r="AE1220" s="80"/>
      <c r="AF1220" s="76"/>
      <c r="AG1220" s="76"/>
      <c r="AH1220" s="85"/>
      <c r="AI1220" s="76"/>
      <c r="AJ1220" s="76"/>
      <c r="AK1220" s="82"/>
      <c r="AL1220" s="82"/>
      <c r="AM1220" s="80"/>
    </row>
    <row r="1221" spans="1:39" ht="15" customHeight="1" x14ac:dyDescent="0.3">
      <c r="A1221" s="76"/>
      <c r="B1221" s="76"/>
      <c r="C1221" s="76"/>
      <c r="D1221" s="77"/>
      <c r="E1221" s="69" t="str">
        <f t="shared" ca="1" si="18"/>
        <v/>
      </c>
      <c r="F1221" s="82"/>
      <c r="G1221" s="80"/>
      <c r="H1221" s="80"/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  <c r="T1221" s="76"/>
      <c r="U1221" s="80"/>
      <c r="V1221" s="80"/>
      <c r="W1221" s="80"/>
      <c r="X1221" s="80"/>
      <c r="Y1221" s="80"/>
      <c r="Z1221" s="80"/>
      <c r="AA1221" s="80"/>
      <c r="AB1221" s="80"/>
      <c r="AC1221" s="80"/>
      <c r="AD1221" s="82"/>
      <c r="AE1221" s="80"/>
      <c r="AF1221" s="76"/>
      <c r="AG1221" s="76"/>
      <c r="AH1221" s="85"/>
      <c r="AI1221" s="76"/>
      <c r="AJ1221" s="76"/>
      <c r="AK1221" s="82"/>
      <c r="AL1221" s="82"/>
      <c r="AM1221" s="80"/>
    </row>
    <row r="1222" spans="1:39" ht="15" customHeight="1" x14ac:dyDescent="0.3">
      <c r="A1222" s="76"/>
      <c r="B1222" s="76"/>
      <c r="C1222" s="76"/>
      <c r="D1222" s="77"/>
      <c r="E1222" s="69" t="str">
        <f t="shared" ca="1" si="18"/>
        <v/>
      </c>
      <c r="F1222" s="82"/>
      <c r="G1222" s="80"/>
      <c r="H1222" s="80"/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  <c r="T1222" s="76"/>
      <c r="U1222" s="80"/>
      <c r="V1222" s="80"/>
      <c r="W1222" s="80"/>
      <c r="X1222" s="80"/>
      <c r="Y1222" s="80"/>
      <c r="Z1222" s="80"/>
      <c r="AA1222" s="80"/>
      <c r="AB1222" s="80"/>
      <c r="AC1222" s="80"/>
      <c r="AD1222" s="82"/>
      <c r="AE1222" s="80"/>
      <c r="AF1222" s="76"/>
      <c r="AG1222" s="76"/>
      <c r="AH1222" s="85"/>
      <c r="AI1222" s="76"/>
      <c r="AJ1222" s="76"/>
      <c r="AK1222" s="82"/>
      <c r="AL1222" s="82"/>
      <c r="AM1222" s="80"/>
    </row>
    <row r="1223" spans="1:39" ht="15" customHeight="1" x14ac:dyDescent="0.3">
      <c r="A1223" s="76"/>
      <c r="B1223" s="76"/>
      <c r="C1223" s="76"/>
      <c r="D1223" s="77"/>
      <c r="E1223" s="69" t="str">
        <f t="shared" ca="1" si="18"/>
        <v/>
      </c>
      <c r="F1223" s="82"/>
      <c r="G1223" s="80"/>
      <c r="H1223" s="80"/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  <c r="T1223" s="76"/>
      <c r="U1223" s="80"/>
      <c r="V1223" s="80"/>
      <c r="W1223" s="80"/>
      <c r="X1223" s="80"/>
      <c r="Y1223" s="80"/>
      <c r="Z1223" s="80"/>
      <c r="AA1223" s="80"/>
      <c r="AB1223" s="80"/>
      <c r="AC1223" s="80"/>
      <c r="AD1223" s="82"/>
      <c r="AE1223" s="80"/>
      <c r="AF1223" s="76"/>
      <c r="AG1223" s="76"/>
      <c r="AH1223" s="85"/>
      <c r="AI1223" s="76"/>
      <c r="AJ1223" s="76"/>
      <c r="AK1223" s="82"/>
      <c r="AL1223" s="82"/>
      <c r="AM1223" s="80"/>
    </row>
    <row r="1224" spans="1:39" ht="15" customHeight="1" x14ac:dyDescent="0.3">
      <c r="A1224" s="76"/>
      <c r="B1224" s="76"/>
      <c r="C1224" s="76"/>
      <c r="D1224" s="77"/>
      <c r="E1224" s="69" t="str">
        <f t="shared" ca="1" si="18"/>
        <v/>
      </c>
      <c r="F1224" s="82"/>
      <c r="G1224" s="80"/>
      <c r="H1224" s="80"/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  <c r="T1224" s="76"/>
      <c r="U1224" s="80"/>
      <c r="V1224" s="80"/>
      <c r="W1224" s="80"/>
      <c r="X1224" s="80"/>
      <c r="Y1224" s="80"/>
      <c r="Z1224" s="80"/>
      <c r="AA1224" s="80"/>
      <c r="AB1224" s="80"/>
      <c r="AC1224" s="80"/>
      <c r="AD1224" s="82"/>
      <c r="AE1224" s="80"/>
      <c r="AF1224" s="76"/>
      <c r="AG1224" s="76"/>
      <c r="AH1224" s="85"/>
      <c r="AI1224" s="76"/>
      <c r="AJ1224" s="76"/>
      <c r="AK1224" s="82"/>
      <c r="AL1224" s="82"/>
      <c r="AM1224" s="80"/>
    </row>
    <row r="1225" spans="1:39" ht="15" customHeight="1" x14ac:dyDescent="0.3">
      <c r="A1225" s="76"/>
      <c r="B1225" s="76"/>
      <c r="C1225" s="76"/>
      <c r="D1225" s="77"/>
      <c r="E1225" s="69" t="str">
        <f t="shared" ref="E1225:E1288" ca="1" si="19">IF(D1225="","",(INT((TODAY()-D1225)/365.25)))</f>
        <v/>
      </c>
      <c r="F1225" s="82"/>
      <c r="G1225" s="80"/>
      <c r="H1225" s="80"/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  <c r="T1225" s="76"/>
      <c r="U1225" s="80"/>
      <c r="V1225" s="80"/>
      <c r="W1225" s="80"/>
      <c r="X1225" s="80"/>
      <c r="Y1225" s="80"/>
      <c r="Z1225" s="80"/>
      <c r="AA1225" s="80"/>
      <c r="AB1225" s="80"/>
      <c r="AC1225" s="80"/>
      <c r="AD1225" s="82"/>
      <c r="AE1225" s="80"/>
      <c r="AF1225" s="76"/>
      <c r="AG1225" s="76"/>
      <c r="AH1225" s="85"/>
      <c r="AI1225" s="76"/>
      <c r="AJ1225" s="76"/>
      <c r="AK1225" s="82"/>
      <c r="AL1225" s="82"/>
      <c r="AM1225" s="80"/>
    </row>
    <row r="1226" spans="1:39" ht="15" customHeight="1" x14ac:dyDescent="0.3">
      <c r="A1226" s="76"/>
      <c r="B1226" s="76"/>
      <c r="C1226" s="76"/>
      <c r="D1226" s="77"/>
      <c r="E1226" s="69" t="str">
        <f t="shared" ca="1" si="19"/>
        <v/>
      </c>
      <c r="F1226" s="82"/>
      <c r="G1226" s="80"/>
      <c r="H1226" s="80"/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  <c r="T1226" s="76"/>
      <c r="U1226" s="80"/>
      <c r="V1226" s="80"/>
      <c r="W1226" s="80"/>
      <c r="X1226" s="80"/>
      <c r="Y1226" s="80"/>
      <c r="Z1226" s="80"/>
      <c r="AA1226" s="80"/>
      <c r="AB1226" s="80"/>
      <c r="AC1226" s="80"/>
      <c r="AD1226" s="82"/>
      <c r="AE1226" s="80"/>
      <c r="AF1226" s="76"/>
      <c r="AG1226" s="76"/>
      <c r="AH1226" s="85"/>
      <c r="AI1226" s="76"/>
      <c r="AJ1226" s="76"/>
      <c r="AK1226" s="82"/>
      <c r="AL1226" s="82"/>
      <c r="AM1226" s="80"/>
    </row>
    <row r="1227" spans="1:39" ht="15" customHeight="1" x14ac:dyDescent="0.3">
      <c r="A1227" s="76"/>
      <c r="B1227" s="76"/>
      <c r="C1227" s="76"/>
      <c r="D1227" s="77"/>
      <c r="E1227" s="69" t="str">
        <f t="shared" ca="1" si="19"/>
        <v/>
      </c>
      <c r="F1227" s="82"/>
      <c r="G1227" s="80"/>
      <c r="H1227" s="80"/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  <c r="T1227" s="76"/>
      <c r="U1227" s="80"/>
      <c r="V1227" s="80"/>
      <c r="W1227" s="80"/>
      <c r="X1227" s="80"/>
      <c r="Y1227" s="80"/>
      <c r="Z1227" s="80"/>
      <c r="AA1227" s="80"/>
      <c r="AB1227" s="80"/>
      <c r="AC1227" s="80"/>
      <c r="AD1227" s="82"/>
      <c r="AE1227" s="80"/>
      <c r="AF1227" s="76"/>
      <c r="AG1227" s="76"/>
      <c r="AH1227" s="85"/>
      <c r="AI1227" s="76"/>
      <c r="AJ1227" s="76"/>
      <c r="AK1227" s="82"/>
      <c r="AL1227" s="82"/>
      <c r="AM1227" s="80"/>
    </row>
    <row r="1228" spans="1:39" ht="15" customHeight="1" x14ac:dyDescent="0.3">
      <c r="A1228" s="76"/>
      <c r="B1228" s="76"/>
      <c r="C1228" s="76"/>
      <c r="D1228" s="77"/>
      <c r="E1228" s="69" t="str">
        <f t="shared" ca="1" si="19"/>
        <v/>
      </c>
      <c r="F1228" s="82"/>
      <c r="G1228" s="80"/>
      <c r="H1228" s="80"/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  <c r="T1228" s="76"/>
      <c r="U1228" s="80"/>
      <c r="V1228" s="80"/>
      <c r="W1228" s="80"/>
      <c r="X1228" s="80"/>
      <c r="Y1228" s="80"/>
      <c r="Z1228" s="80"/>
      <c r="AA1228" s="80"/>
      <c r="AB1228" s="80"/>
      <c r="AC1228" s="80"/>
      <c r="AD1228" s="82"/>
      <c r="AE1228" s="80"/>
      <c r="AF1228" s="76"/>
      <c r="AG1228" s="76"/>
      <c r="AH1228" s="85"/>
      <c r="AI1228" s="76"/>
      <c r="AJ1228" s="76"/>
      <c r="AK1228" s="82"/>
      <c r="AL1228" s="82"/>
      <c r="AM1228" s="80"/>
    </row>
    <row r="1229" spans="1:39" ht="15" customHeight="1" x14ac:dyDescent="0.3">
      <c r="A1229" s="76"/>
      <c r="B1229" s="76"/>
      <c r="C1229" s="76"/>
      <c r="D1229" s="77"/>
      <c r="E1229" s="69" t="str">
        <f t="shared" ca="1" si="19"/>
        <v/>
      </c>
      <c r="F1229" s="82"/>
      <c r="G1229" s="80"/>
      <c r="H1229" s="80"/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  <c r="T1229" s="76"/>
      <c r="U1229" s="80"/>
      <c r="V1229" s="80"/>
      <c r="W1229" s="80"/>
      <c r="X1229" s="80"/>
      <c r="Y1229" s="80"/>
      <c r="Z1229" s="80"/>
      <c r="AA1229" s="80"/>
      <c r="AB1229" s="80"/>
      <c r="AC1229" s="80"/>
      <c r="AD1229" s="82"/>
      <c r="AE1229" s="80"/>
      <c r="AF1229" s="76"/>
      <c r="AG1229" s="76"/>
      <c r="AH1229" s="85"/>
      <c r="AI1229" s="76"/>
      <c r="AJ1229" s="76"/>
      <c r="AK1229" s="82"/>
      <c r="AL1229" s="82"/>
      <c r="AM1229" s="80"/>
    </row>
    <row r="1230" spans="1:39" ht="15" customHeight="1" x14ac:dyDescent="0.3">
      <c r="A1230" s="76"/>
      <c r="B1230" s="76"/>
      <c r="C1230" s="76"/>
      <c r="D1230" s="77"/>
      <c r="E1230" s="69" t="str">
        <f t="shared" ca="1" si="19"/>
        <v/>
      </c>
      <c r="F1230" s="82"/>
      <c r="G1230" s="80"/>
      <c r="H1230" s="80"/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  <c r="T1230" s="76"/>
      <c r="U1230" s="80"/>
      <c r="V1230" s="80"/>
      <c r="W1230" s="80"/>
      <c r="X1230" s="80"/>
      <c r="Y1230" s="80"/>
      <c r="Z1230" s="80"/>
      <c r="AA1230" s="80"/>
      <c r="AB1230" s="80"/>
      <c r="AC1230" s="80"/>
      <c r="AD1230" s="82"/>
      <c r="AE1230" s="80"/>
      <c r="AF1230" s="76"/>
      <c r="AG1230" s="76"/>
      <c r="AH1230" s="85"/>
      <c r="AI1230" s="76"/>
      <c r="AJ1230" s="76"/>
      <c r="AK1230" s="82"/>
      <c r="AL1230" s="82"/>
      <c r="AM1230" s="80"/>
    </row>
    <row r="1231" spans="1:39" ht="15" customHeight="1" x14ac:dyDescent="0.3">
      <c r="A1231" s="76"/>
      <c r="B1231" s="76"/>
      <c r="C1231" s="76"/>
      <c r="D1231" s="77"/>
      <c r="E1231" s="69" t="str">
        <f t="shared" ca="1" si="19"/>
        <v/>
      </c>
      <c r="F1231" s="82"/>
      <c r="G1231" s="80"/>
      <c r="H1231" s="80"/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  <c r="T1231" s="76"/>
      <c r="U1231" s="80"/>
      <c r="V1231" s="80"/>
      <c r="W1231" s="80"/>
      <c r="X1231" s="80"/>
      <c r="Y1231" s="80"/>
      <c r="Z1231" s="80"/>
      <c r="AA1231" s="80"/>
      <c r="AB1231" s="80"/>
      <c r="AC1231" s="80"/>
      <c r="AD1231" s="82"/>
      <c r="AE1231" s="80"/>
      <c r="AF1231" s="76"/>
      <c r="AG1231" s="76"/>
      <c r="AH1231" s="85"/>
      <c r="AI1231" s="76"/>
      <c r="AJ1231" s="76"/>
      <c r="AK1231" s="82"/>
      <c r="AL1231" s="82"/>
      <c r="AM1231" s="80"/>
    </row>
    <row r="1232" spans="1:39" ht="15" customHeight="1" x14ac:dyDescent="0.3">
      <c r="A1232" s="76"/>
      <c r="B1232" s="76"/>
      <c r="C1232" s="76"/>
      <c r="D1232" s="77"/>
      <c r="E1232" s="69" t="str">
        <f t="shared" ca="1" si="19"/>
        <v/>
      </c>
      <c r="F1232" s="82"/>
      <c r="G1232" s="80"/>
      <c r="H1232" s="80"/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  <c r="T1232" s="76"/>
      <c r="U1232" s="80"/>
      <c r="V1232" s="80"/>
      <c r="W1232" s="80"/>
      <c r="X1232" s="80"/>
      <c r="Y1232" s="80"/>
      <c r="Z1232" s="80"/>
      <c r="AA1232" s="80"/>
      <c r="AB1232" s="80"/>
      <c r="AC1232" s="80"/>
      <c r="AD1232" s="82"/>
      <c r="AE1232" s="80"/>
      <c r="AF1232" s="76"/>
      <c r="AG1232" s="76"/>
      <c r="AH1232" s="85"/>
      <c r="AI1232" s="76"/>
      <c r="AJ1232" s="76"/>
      <c r="AK1232" s="82"/>
      <c r="AL1232" s="82"/>
      <c r="AM1232" s="80"/>
    </row>
    <row r="1233" spans="1:39" ht="15" customHeight="1" x14ac:dyDescent="0.3">
      <c r="A1233" s="76"/>
      <c r="B1233" s="76"/>
      <c r="C1233" s="76"/>
      <c r="D1233" s="77"/>
      <c r="E1233" s="69" t="str">
        <f t="shared" ca="1" si="19"/>
        <v/>
      </c>
      <c r="F1233" s="82"/>
      <c r="G1233" s="80"/>
      <c r="H1233" s="80"/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  <c r="T1233" s="76"/>
      <c r="U1233" s="80"/>
      <c r="V1233" s="80"/>
      <c r="W1233" s="80"/>
      <c r="X1233" s="80"/>
      <c r="Y1233" s="80"/>
      <c r="Z1233" s="80"/>
      <c r="AA1233" s="80"/>
      <c r="AB1233" s="80"/>
      <c r="AC1233" s="80"/>
      <c r="AD1233" s="82"/>
      <c r="AE1233" s="80"/>
      <c r="AF1233" s="76"/>
      <c r="AG1233" s="76"/>
      <c r="AH1233" s="85"/>
      <c r="AI1233" s="76"/>
      <c r="AJ1233" s="76"/>
      <c r="AK1233" s="82"/>
      <c r="AL1233" s="82"/>
      <c r="AM1233" s="80"/>
    </row>
    <row r="1234" spans="1:39" ht="15" customHeight="1" x14ac:dyDescent="0.3">
      <c r="A1234" s="76"/>
      <c r="B1234" s="76"/>
      <c r="C1234" s="76"/>
      <c r="D1234" s="77"/>
      <c r="E1234" s="69" t="str">
        <f t="shared" ca="1" si="19"/>
        <v/>
      </c>
      <c r="F1234" s="82"/>
      <c r="G1234" s="80"/>
      <c r="H1234" s="80"/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  <c r="T1234" s="76"/>
      <c r="U1234" s="80"/>
      <c r="V1234" s="80"/>
      <c r="W1234" s="80"/>
      <c r="X1234" s="80"/>
      <c r="Y1234" s="80"/>
      <c r="Z1234" s="80"/>
      <c r="AA1234" s="80"/>
      <c r="AB1234" s="80"/>
      <c r="AC1234" s="80"/>
      <c r="AD1234" s="82"/>
      <c r="AE1234" s="80"/>
      <c r="AF1234" s="76"/>
      <c r="AG1234" s="76"/>
      <c r="AH1234" s="85"/>
      <c r="AI1234" s="76"/>
      <c r="AJ1234" s="76"/>
      <c r="AK1234" s="82"/>
      <c r="AL1234" s="82"/>
      <c r="AM1234" s="80"/>
    </row>
    <row r="1235" spans="1:39" ht="15" customHeight="1" x14ac:dyDescent="0.3">
      <c r="A1235" s="76"/>
      <c r="B1235" s="76"/>
      <c r="C1235" s="76"/>
      <c r="D1235" s="77"/>
      <c r="E1235" s="69" t="str">
        <f t="shared" ca="1" si="19"/>
        <v/>
      </c>
      <c r="F1235" s="82"/>
      <c r="G1235" s="80"/>
      <c r="H1235" s="80"/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  <c r="T1235" s="76"/>
      <c r="U1235" s="80"/>
      <c r="V1235" s="80"/>
      <c r="W1235" s="80"/>
      <c r="X1235" s="80"/>
      <c r="Y1235" s="80"/>
      <c r="Z1235" s="80"/>
      <c r="AA1235" s="80"/>
      <c r="AB1235" s="80"/>
      <c r="AC1235" s="80"/>
      <c r="AD1235" s="82"/>
      <c r="AE1235" s="80"/>
      <c r="AF1235" s="76"/>
      <c r="AG1235" s="76"/>
      <c r="AH1235" s="85"/>
      <c r="AI1235" s="76"/>
      <c r="AJ1235" s="76"/>
      <c r="AK1235" s="82"/>
      <c r="AL1235" s="82"/>
      <c r="AM1235" s="80"/>
    </row>
    <row r="1236" spans="1:39" ht="15" customHeight="1" x14ac:dyDescent="0.3">
      <c r="A1236" s="76"/>
      <c r="B1236" s="76"/>
      <c r="C1236" s="76"/>
      <c r="D1236" s="77"/>
      <c r="E1236" s="69" t="str">
        <f t="shared" ca="1" si="19"/>
        <v/>
      </c>
      <c r="F1236" s="82"/>
      <c r="G1236" s="80"/>
      <c r="H1236" s="80"/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  <c r="T1236" s="76"/>
      <c r="U1236" s="80"/>
      <c r="V1236" s="80"/>
      <c r="W1236" s="80"/>
      <c r="X1236" s="80"/>
      <c r="Y1236" s="80"/>
      <c r="Z1236" s="80"/>
      <c r="AA1236" s="80"/>
      <c r="AB1236" s="80"/>
      <c r="AC1236" s="80"/>
      <c r="AD1236" s="82"/>
      <c r="AE1236" s="80"/>
      <c r="AF1236" s="76"/>
      <c r="AG1236" s="76"/>
      <c r="AH1236" s="85"/>
      <c r="AI1236" s="76"/>
      <c r="AJ1236" s="76"/>
      <c r="AK1236" s="82"/>
      <c r="AL1236" s="82"/>
      <c r="AM1236" s="80"/>
    </row>
    <row r="1237" spans="1:39" ht="15" customHeight="1" x14ac:dyDescent="0.3">
      <c r="A1237" s="76"/>
      <c r="B1237" s="76"/>
      <c r="C1237" s="76"/>
      <c r="D1237" s="77"/>
      <c r="E1237" s="69" t="str">
        <f t="shared" ca="1" si="19"/>
        <v/>
      </c>
      <c r="F1237" s="82"/>
      <c r="G1237" s="80"/>
      <c r="H1237" s="80"/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  <c r="T1237" s="76"/>
      <c r="U1237" s="80"/>
      <c r="V1237" s="80"/>
      <c r="W1237" s="80"/>
      <c r="X1237" s="80"/>
      <c r="Y1237" s="80"/>
      <c r="Z1237" s="80"/>
      <c r="AA1237" s="80"/>
      <c r="AB1237" s="80"/>
      <c r="AC1237" s="80"/>
      <c r="AD1237" s="82"/>
      <c r="AE1237" s="80"/>
      <c r="AF1237" s="76"/>
      <c r="AG1237" s="76"/>
      <c r="AH1237" s="85"/>
      <c r="AI1237" s="76"/>
      <c r="AJ1237" s="76"/>
      <c r="AK1237" s="82"/>
      <c r="AL1237" s="82"/>
      <c r="AM1237" s="80"/>
    </row>
    <row r="1238" spans="1:39" ht="15" customHeight="1" x14ac:dyDescent="0.3">
      <c r="A1238" s="76"/>
      <c r="B1238" s="76"/>
      <c r="C1238" s="76"/>
      <c r="D1238" s="77"/>
      <c r="E1238" s="69" t="str">
        <f t="shared" ca="1" si="19"/>
        <v/>
      </c>
      <c r="F1238" s="82"/>
      <c r="G1238" s="80"/>
      <c r="H1238" s="80"/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  <c r="T1238" s="76"/>
      <c r="U1238" s="80"/>
      <c r="V1238" s="80"/>
      <c r="W1238" s="80"/>
      <c r="X1238" s="80"/>
      <c r="Y1238" s="80"/>
      <c r="Z1238" s="80"/>
      <c r="AA1238" s="80"/>
      <c r="AB1238" s="80"/>
      <c r="AC1238" s="80"/>
      <c r="AD1238" s="82"/>
      <c r="AE1238" s="80"/>
      <c r="AF1238" s="76"/>
      <c r="AG1238" s="76"/>
      <c r="AH1238" s="85"/>
      <c r="AI1238" s="76"/>
      <c r="AJ1238" s="76"/>
      <c r="AK1238" s="82"/>
      <c r="AL1238" s="82"/>
      <c r="AM1238" s="80"/>
    </row>
    <row r="1239" spans="1:39" ht="15" customHeight="1" x14ac:dyDescent="0.3">
      <c r="A1239" s="76"/>
      <c r="B1239" s="76"/>
      <c r="C1239" s="76"/>
      <c r="D1239" s="77"/>
      <c r="E1239" s="69" t="str">
        <f t="shared" ca="1" si="19"/>
        <v/>
      </c>
      <c r="F1239" s="82"/>
      <c r="G1239" s="80"/>
      <c r="H1239" s="80"/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  <c r="T1239" s="76"/>
      <c r="U1239" s="80"/>
      <c r="V1239" s="80"/>
      <c r="W1239" s="80"/>
      <c r="X1239" s="80"/>
      <c r="Y1239" s="80"/>
      <c r="Z1239" s="80"/>
      <c r="AA1239" s="80"/>
      <c r="AB1239" s="80"/>
      <c r="AC1239" s="80"/>
      <c r="AD1239" s="82"/>
      <c r="AE1239" s="80"/>
      <c r="AF1239" s="76"/>
      <c r="AG1239" s="76"/>
      <c r="AH1239" s="85"/>
      <c r="AI1239" s="76"/>
      <c r="AJ1239" s="76"/>
      <c r="AK1239" s="82"/>
      <c r="AL1239" s="82"/>
      <c r="AM1239" s="80"/>
    </row>
    <row r="1240" spans="1:39" ht="15" customHeight="1" x14ac:dyDescent="0.3">
      <c r="A1240" s="76"/>
      <c r="B1240" s="76"/>
      <c r="C1240" s="76"/>
      <c r="D1240" s="77"/>
      <c r="E1240" s="69" t="str">
        <f t="shared" ca="1" si="19"/>
        <v/>
      </c>
      <c r="F1240" s="82"/>
      <c r="G1240" s="80"/>
      <c r="H1240" s="80"/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  <c r="T1240" s="76"/>
      <c r="U1240" s="80"/>
      <c r="V1240" s="80"/>
      <c r="W1240" s="80"/>
      <c r="X1240" s="80"/>
      <c r="Y1240" s="80"/>
      <c r="Z1240" s="80"/>
      <c r="AA1240" s="80"/>
      <c r="AB1240" s="80"/>
      <c r="AC1240" s="80"/>
      <c r="AD1240" s="82"/>
      <c r="AE1240" s="80"/>
      <c r="AF1240" s="76"/>
      <c r="AG1240" s="76"/>
      <c r="AH1240" s="85"/>
      <c r="AI1240" s="76"/>
      <c r="AJ1240" s="76"/>
      <c r="AK1240" s="82"/>
      <c r="AL1240" s="82"/>
      <c r="AM1240" s="80"/>
    </row>
    <row r="1241" spans="1:39" ht="15" customHeight="1" x14ac:dyDescent="0.3">
      <c r="A1241" s="76"/>
      <c r="B1241" s="76"/>
      <c r="C1241" s="76"/>
      <c r="D1241" s="77"/>
      <c r="E1241" s="69" t="str">
        <f t="shared" ca="1" si="19"/>
        <v/>
      </c>
      <c r="F1241" s="82"/>
      <c r="G1241" s="80"/>
      <c r="H1241" s="80"/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  <c r="T1241" s="76"/>
      <c r="U1241" s="80"/>
      <c r="V1241" s="80"/>
      <c r="W1241" s="80"/>
      <c r="X1241" s="80"/>
      <c r="Y1241" s="80"/>
      <c r="Z1241" s="80"/>
      <c r="AA1241" s="80"/>
      <c r="AB1241" s="80"/>
      <c r="AC1241" s="80"/>
      <c r="AD1241" s="82"/>
      <c r="AE1241" s="80"/>
      <c r="AF1241" s="76"/>
      <c r="AG1241" s="76"/>
      <c r="AH1241" s="85"/>
      <c r="AI1241" s="76"/>
      <c r="AJ1241" s="76"/>
      <c r="AK1241" s="82"/>
      <c r="AL1241" s="82"/>
      <c r="AM1241" s="80"/>
    </row>
    <row r="1242" spans="1:39" ht="15" customHeight="1" x14ac:dyDescent="0.3">
      <c r="A1242" s="76"/>
      <c r="B1242" s="76"/>
      <c r="C1242" s="76"/>
      <c r="D1242" s="77"/>
      <c r="E1242" s="69" t="str">
        <f t="shared" ca="1" si="19"/>
        <v/>
      </c>
      <c r="F1242" s="82"/>
      <c r="G1242" s="80"/>
      <c r="H1242" s="80"/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  <c r="T1242" s="76"/>
      <c r="U1242" s="80"/>
      <c r="V1242" s="80"/>
      <c r="W1242" s="80"/>
      <c r="X1242" s="80"/>
      <c r="Y1242" s="80"/>
      <c r="Z1242" s="80"/>
      <c r="AA1242" s="80"/>
      <c r="AB1242" s="80"/>
      <c r="AC1242" s="80"/>
      <c r="AD1242" s="82"/>
      <c r="AE1242" s="80"/>
      <c r="AF1242" s="76"/>
      <c r="AG1242" s="76"/>
      <c r="AH1242" s="85"/>
      <c r="AI1242" s="76"/>
      <c r="AJ1242" s="76"/>
      <c r="AK1242" s="82"/>
      <c r="AL1242" s="82"/>
      <c r="AM1242" s="80"/>
    </row>
    <row r="1243" spans="1:39" ht="15" customHeight="1" x14ac:dyDescent="0.3">
      <c r="A1243" s="76"/>
      <c r="B1243" s="76"/>
      <c r="C1243" s="76"/>
      <c r="D1243" s="77"/>
      <c r="E1243" s="69" t="str">
        <f t="shared" ca="1" si="19"/>
        <v/>
      </c>
      <c r="F1243" s="82"/>
      <c r="G1243" s="80"/>
      <c r="H1243" s="80"/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  <c r="T1243" s="76"/>
      <c r="U1243" s="80"/>
      <c r="V1243" s="80"/>
      <c r="W1243" s="80"/>
      <c r="X1243" s="80"/>
      <c r="Y1243" s="80"/>
      <c r="Z1243" s="80"/>
      <c r="AA1243" s="80"/>
      <c r="AB1243" s="80"/>
      <c r="AC1243" s="80"/>
      <c r="AD1243" s="82"/>
      <c r="AE1243" s="80"/>
      <c r="AF1243" s="76"/>
      <c r="AG1243" s="76"/>
      <c r="AH1243" s="85"/>
      <c r="AI1243" s="76"/>
      <c r="AJ1243" s="76"/>
      <c r="AK1243" s="82"/>
      <c r="AL1243" s="82"/>
      <c r="AM1243" s="80"/>
    </row>
    <row r="1244" spans="1:39" ht="15" customHeight="1" x14ac:dyDescent="0.3">
      <c r="A1244" s="76"/>
      <c r="B1244" s="76"/>
      <c r="C1244" s="76"/>
      <c r="D1244" s="77"/>
      <c r="E1244" s="69" t="str">
        <f t="shared" ca="1" si="19"/>
        <v/>
      </c>
      <c r="F1244" s="82"/>
      <c r="G1244" s="80"/>
      <c r="H1244" s="80"/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  <c r="T1244" s="76"/>
      <c r="U1244" s="80"/>
      <c r="V1244" s="80"/>
      <c r="W1244" s="80"/>
      <c r="X1244" s="80"/>
      <c r="Y1244" s="80"/>
      <c r="Z1244" s="80"/>
      <c r="AA1244" s="80"/>
      <c r="AB1244" s="80"/>
      <c r="AC1244" s="80"/>
      <c r="AD1244" s="82"/>
      <c r="AE1244" s="80"/>
      <c r="AF1244" s="76"/>
      <c r="AG1244" s="76"/>
      <c r="AH1244" s="85"/>
      <c r="AI1244" s="76"/>
      <c r="AJ1244" s="76"/>
      <c r="AK1244" s="82"/>
      <c r="AL1244" s="82"/>
      <c r="AM1244" s="80"/>
    </row>
    <row r="1245" spans="1:39" ht="15" customHeight="1" x14ac:dyDescent="0.3">
      <c r="A1245" s="76"/>
      <c r="B1245" s="76"/>
      <c r="C1245" s="76"/>
      <c r="D1245" s="77"/>
      <c r="E1245" s="69" t="str">
        <f t="shared" ca="1" si="19"/>
        <v/>
      </c>
      <c r="F1245" s="82"/>
      <c r="G1245" s="80"/>
      <c r="H1245" s="80"/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  <c r="T1245" s="76"/>
      <c r="U1245" s="80"/>
      <c r="V1245" s="80"/>
      <c r="W1245" s="80"/>
      <c r="X1245" s="80"/>
      <c r="Y1245" s="80"/>
      <c r="Z1245" s="80"/>
      <c r="AA1245" s="80"/>
      <c r="AB1245" s="80"/>
      <c r="AC1245" s="80"/>
      <c r="AD1245" s="82"/>
      <c r="AE1245" s="80"/>
      <c r="AF1245" s="76"/>
      <c r="AG1245" s="76"/>
      <c r="AH1245" s="85"/>
      <c r="AI1245" s="76"/>
      <c r="AJ1245" s="76"/>
      <c r="AK1245" s="82"/>
      <c r="AL1245" s="82"/>
      <c r="AM1245" s="80"/>
    </row>
    <row r="1246" spans="1:39" ht="15" customHeight="1" x14ac:dyDescent="0.3">
      <c r="A1246" s="76"/>
      <c r="B1246" s="76"/>
      <c r="C1246" s="76"/>
      <c r="D1246" s="77"/>
      <c r="E1246" s="69" t="str">
        <f t="shared" ca="1" si="19"/>
        <v/>
      </c>
      <c r="F1246" s="82"/>
      <c r="G1246" s="80"/>
      <c r="H1246" s="80"/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  <c r="T1246" s="76"/>
      <c r="U1246" s="80"/>
      <c r="V1246" s="80"/>
      <c r="W1246" s="80"/>
      <c r="X1246" s="80"/>
      <c r="Y1246" s="80"/>
      <c r="Z1246" s="80"/>
      <c r="AA1246" s="80"/>
      <c r="AB1246" s="80"/>
      <c r="AC1246" s="80"/>
      <c r="AD1246" s="82"/>
      <c r="AE1246" s="80"/>
      <c r="AF1246" s="76"/>
      <c r="AG1246" s="76"/>
      <c r="AH1246" s="85"/>
      <c r="AI1246" s="76"/>
      <c r="AJ1246" s="76"/>
      <c r="AK1246" s="82"/>
      <c r="AL1246" s="82"/>
      <c r="AM1246" s="80"/>
    </row>
    <row r="1247" spans="1:39" ht="15" customHeight="1" x14ac:dyDescent="0.3">
      <c r="A1247" s="76"/>
      <c r="B1247" s="76"/>
      <c r="C1247" s="76"/>
      <c r="D1247" s="77"/>
      <c r="E1247" s="69" t="str">
        <f t="shared" ca="1" si="19"/>
        <v/>
      </c>
      <c r="F1247" s="82"/>
      <c r="G1247" s="80"/>
      <c r="H1247" s="80"/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  <c r="T1247" s="76"/>
      <c r="U1247" s="80"/>
      <c r="V1247" s="80"/>
      <c r="W1247" s="80"/>
      <c r="X1247" s="80"/>
      <c r="Y1247" s="80"/>
      <c r="Z1247" s="80"/>
      <c r="AA1247" s="80"/>
      <c r="AB1247" s="80"/>
      <c r="AC1247" s="80"/>
      <c r="AD1247" s="82"/>
      <c r="AE1247" s="80"/>
      <c r="AF1247" s="76"/>
      <c r="AG1247" s="76"/>
      <c r="AH1247" s="85"/>
      <c r="AI1247" s="76"/>
      <c r="AJ1247" s="76"/>
      <c r="AK1247" s="82"/>
      <c r="AL1247" s="82"/>
      <c r="AM1247" s="80"/>
    </row>
    <row r="1248" spans="1:39" ht="15" customHeight="1" x14ac:dyDescent="0.3">
      <c r="A1248" s="76"/>
      <c r="B1248" s="76"/>
      <c r="C1248" s="76"/>
      <c r="D1248" s="77"/>
      <c r="E1248" s="69" t="str">
        <f t="shared" ca="1" si="19"/>
        <v/>
      </c>
      <c r="F1248" s="82"/>
      <c r="G1248" s="80"/>
      <c r="H1248" s="80"/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  <c r="T1248" s="76"/>
      <c r="U1248" s="80"/>
      <c r="V1248" s="80"/>
      <c r="W1248" s="80"/>
      <c r="X1248" s="80"/>
      <c r="Y1248" s="80"/>
      <c r="Z1248" s="80"/>
      <c r="AA1248" s="80"/>
      <c r="AB1248" s="80"/>
      <c r="AC1248" s="80"/>
      <c r="AD1248" s="82"/>
      <c r="AE1248" s="80"/>
      <c r="AF1248" s="76"/>
      <c r="AG1248" s="76"/>
      <c r="AH1248" s="85"/>
      <c r="AI1248" s="76"/>
      <c r="AJ1248" s="76"/>
      <c r="AK1248" s="82"/>
      <c r="AL1248" s="82"/>
      <c r="AM1248" s="80"/>
    </row>
    <row r="1249" spans="1:39" ht="15" customHeight="1" x14ac:dyDescent="0.3">
      <c r="A1249" s="76"/>
      <c r="B1249" s="76"/>
      <c r="C1249" s="76"/>
      <c r="D1249" s="77"/>
      <c r="E1249" s="69" t="str">
        <f t="shared" ca="1" si="19"/>
        <v/>
      </c>
      <c r="F1249" s="82"/>
      <c r="G1249" s="80"/>
      <c r="H1249" s="80"/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  <c r="T1249" s="76"/>
      <c r="U1249" s="80"/>
      <c r="V1249" s="80"/>
      <c r="W1249" s="80"/>
      <c r="X1249" s="80"/>
      <c r="Y1249" s="80"/>
      <c r="Z1249" s="80"/>
      <c r="AA1249" s="80"/>
      <c r="AB1249" s="80"/>
      <c r="AC1249" s="80"/>
      <c r="AD1249" s="82"/>
      <c r="AE1249" s="80"/>
      <c r="AF1249" s="76"/>
      <c r="AG1249" s="76"/>
      <c r="AH1249" s="85"/>
      <c r="AI1249" s="76"/>
      <c r="AJ1249" s="76"/>
      <c r="AK1249" s="82"/>
      <c r="AL1249" s="82"/>
      <c r="AM1249" s="80"/>
    </row>
    <row r="1250" spans="1:39" ht="15" customHeight="1" x14ac:dyDescent="0.3">
      <c r="A1250" s="76"/>
      <c r="B1250" s="76"/>
      <c r="C1250" s="76"/>
      <c r="D1250" s="77"/>
      <c r="E1250" s="69" t="str">
        <f t="shared" ca="1" si="19"/>
        <v/>
      </c>
      <c r="F1250" s="82"/>
      <c r="G1250" s="80"/>
      <c r="H1250" s="80"/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  <c r="T1250" s="76"/>
      <c r="U1250" s="80"/>
      <c r="V1250" s="80"/>
      <c r="W1250" s="80"/>
      <c r="X1250" s="80"/>
      <c r="Y1250" s="80"/>
      <c r="Z1250" s="80"/>
      <c r="AA1250" s="80"/>
      <c r="AB1250" s="80"/>
      <c r="AC1250" s="80"/>
      <c r="AD1250" s="82"/>
      <c r="AE1250" s="80"/>
      <c r="AF1250" s="76"/>
      <c r="AG1250" s="76"/>
      <c r="AH1250" s="85"/>
      <c r="AI1250" s="76"/>
      <c r="AJ1250" s="76"/>
      <c r="AK1250" s="82"/>
      <c r="AL1250" s="82"/>
      <c r="AM1250" s="80"/>
    </row>
    <row r="1251" spans="1:39" ht="15" customHeight="1" x14ac:dyDescent="0.3">
      <c r="A1251" s="76"/>
      <c r="B1251" s="76"/>
      <c r="C1251" s="76"/>
      <c r="D1251" s="77"/>
      <c r="E1251" s="69" t="str">
        <f t="shared" ca="1" si="19"/>
        <v/>
      </c>
      <c r="F1251" s="82"/>
      <c r="G1251" s="80"/>
      <c r="H1251" s="80"/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  <c r="T1251" s="76"/>
      <c r="U1251" s="80"/>
      <c r="V1251" s="80"/>
      <c r="W1251" s="80"/>
      <c r="X1251" s="80"/>
      <c r="Y1251" s="80"/>
      <c r="Z1251" s="80"/>
      <c r="AA1251" s="80"/>
      <c r="AB1251" s="80"/>
      <c r="AC1251" s="80"/>
      <c r="AD1251" s="82"/>
      <c r="AE1251" s="80"/>
      <c r="AF1251" s="76"/>
      <c r="AG1251" s="76"/>
      <c r="AH1251" s="85"/>
      <c r="AI1251" s="76"/>
      <c r="AJ1251" s="76"/>
      <c r="AK1251" s="82"/>
      <c r="AL1251" s="82"/>
      <c r="AM1251" s="80"/>
    </row>
    <row r="1252" spans="1:39" ht="15" customHeight="1" x14ac:dyDescent="0.3">
      <c r="A1252" s="76"/>
      <c r="B1252" s="76"/>
      <c r="C1252" s="76"/>
      <c r="D1252" s="77"/>
      <c r="E1252" s="69" t="str">
        <f t="shared" ca="1" si="19"/>
        <v/>
      </c>
      <c r="F1252" s="82"/>
      <c r="G1252" s="80"/>
      <c r="H1252" s="80"/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  <c r="T1252" s="76"/>
      <c r="U1252" s="80"/>
      <c r="V1252" s="80"/>
      <c r="W1252" s="80"/>
      <c r="X1252" s="80"/>
      <c r="Y1252" s="80"/>
      <c r="Z1252" s="80"/>
      <c r="AA1252" s="80"/>
      <c r="AB1252" s="80"/>
      <c r="AC1252" s="80"/>
      <c r="AD1252" s="82"/>
      <c r="AE1252" s="80"/>
      <c r="AF1252" s="76"/>
      <c r="AG1252" s="76"/>
      <c r="AH1252" s="85"/>
      <c r="AI1252" s="76"/>
      <c r="AJ1252" s="76"/>
      <c r="AK1252" s="82"/>
      <c r="AL1252" s="82"/>
      <c r="AM1252" s="80"/>
    </row>
    <row r="1253" spans="1:39" ht="15" customHeight="1" x14ac:dyDescent="0.3">
      <c r="A1253" s="76"/>
      <c r="B1253" s="76"/>
      <c r="C1253" s="76"/>
      <c r="D1253" s="77"/>
      <c r="E1253" s="69" t="str">
        <f t="shared" ca="1" si="19"/>
        <v/>
      </c>
      <c r="F1253" s="82"/>
      <c r="G1253" s="80"/>
      <c r="H1253" s="80"/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  <c r="T1253" s="76"/>
      <c r="U1253" s="80"/>
      <c r="V1253" s="80"/>
      <c r="W1253" s="80"/>
      <c r="X1253" s="80"/>
      <c r="Y1253" s="80"/>
      <c r="Z1253" s="80"/>
      <c r="AA1253" s="80"/>
      <c r="AB1253" s="80"/>
      <c r="AC1253" s="80"/>
      <c r="AD1253" s="82"/>
      <c r="AE1253" s="80"/>
      <c r="AF1253" s="76"/>
      <c r="AG1253" s="76"/>
      <c r="AH1253" s="85"/>
      <c r="AI1253" s="76"/>
      <c r="AJ1253" s="76"/>
      <c r="AK1253" s="82"/>
      <c r="AL1253" s="82"/>
      <c r="AM1253" s="80"/>
    </row>
    <row r="1254" spans="1:39" ht="15" customHeight="1" x14ac:dyDescent="0.3">
      <c r="A1254" s="76"/>
      <c r="B1254" s="76"/>
      <c r="C1254" s="76"/>
      <c r="D1254" s="77"/>
      <c r="E1254" s="69" t="str">
        <f t="shared" ca="1" si="19"/>
        <v/>
      </c>
      <c r="F1254" s="82"/>
      <c r="G1254" s="80"/>
      <c r="H1254" s="80"/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  <c r="T1254" s="76"/>
      <c r="U1254" s="80"/>
      <c r="V1254" s="80"/>
      <c r="W1254" s="80"/>
      <c r="X1254" s="80"/>
      <c r="Y1254" s="80"/>
      <c r="Z1254" s="80"/>
      <c r="AA1254" s="80"/>
      <c r="AB1254" s="80"/>
      <c r="AC1254" s="80"/>
      <c r="AD1254" s="82"/>
      <c r="AE1254" s="80"/>
      <c r="AF1254" s="76"/>
      <c r="AG1254" s="76"/>
      <c r="AH1254" s="85"/>
      <c r="AI1254" s="76"/>
      <c r="AJ1254" s="76"/>
      <c r="AK1254" s="82"/>
      <c r="AL1254" s="82"/>
      <c r="AM1254" s="80"/>
    </row>
    <row r="1255" spans="1:39" ht="15" customHeight="1" x14ac:dyDescent="0.3">
      <c r="A1255" s="76"/>
      <c r="B1255" s="76"/>
      <c r="C1255" s="76"/>
      <c r="D1255" s="77"/>
      <c r="E1255" s="69" t="str">
        <f t="shared" ca="1" si="19"/>
        <v/>
      </c>
      <c r="F1255" s="82"/>
      <c r="G1255" s="80"/>
      <c r="H1255" s="80"/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  <c r="T1255" s="76"/>
      <c r="U1255" s="80"/>
      <c r="V1255" s="80"/>
      <c r="W1255" s="80"/>
      <c r="X1255" s="80"/>
      <c r="Y1255" s="80"/>
      <c r="Z1255" s="80"/>
      <c r="AA1255" s="80"/>
      <c r="AB1255" s="80"/>
      <c r="AC1255" s="80"/>
      <c r="AD1255" s="82"/>
      <c r="AE1255" s="80"/>
      <c r="AF1255" s="76"/>
      <c r="AG1255" s="76"/>
      <c r="AH1255" s="85"/>
      <c r="AI1255" s="76"/>
      <c r="AJ1255" s="76"/>
      <c r="AK1255" s="82"/>
      <c r="AL1255" s="82"/>
      <c r="AM1255" s="80"/>
    </row>
    <row r="1256" spans="1:39" ht="15" customHeight="1" x14ac:dyDescent="0.3">
      <c r="A1256" s="76"/>
      <c r="B1256" s="76"/>
      <c r="C1256" s="76"/>
      <c r="D1256" s="77"/>
      <c r="E1256" s="69" t="str">
        <f t="shared" ca="1" si="19"/>
        <v/>
      </c>
      <c r="F1256" s="82"/>
      <c r="G1256" s="80"/>
      <c r="H1256" s="80"/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  <c r="T1256" s="76"/>
      <c r="U1256" s="80"/>
      <c r="V1256" s="80"/>
      <c r="W1256" s="80"/>
      <c r="X1256" s="80"/>
      <c r="Y1256" s="80"/>
      <c r="Z1256" s="80"/>
      <c r="AA1256" s="80"/>
      <c r="AB1256" s="80"/>
      <c r="AC1256" s="80"/>
      <c r="AD1256" s="82"/>
      <c r="AE1256" s="80"/>
      <c r="AF1256" s="76"/>
      <c r="AG1256" s="76"/>
      <c r="AH1256" s="85"/>
      <c r="AI1256" s="76"/>
      <c r="AJ1256" s="76"/>
      <c r="AK1256" s="82"/>
      <c r="AL1256" s="82"/>
      <c r="AM1256" s="80"/>
    </row>
    <row r="1257" spans="1:39" ht="15" customHeight="1" x14ac:dyDescent="0.3">
      <c r="A1257" s="76"/>
      <c r="B1257" s="76"/>
      <c r="C1257" s="76"/>
      <c r="D1257" s="77"/>
      <c r="E1257" s="69" t="str">
        <f t="shared" ca="1" si="19"/>
        <v/>
      </c>
      <c r="F1257" s="82"/>
      <c r="G1257" s="80"/>
      <c r="H1257" s="80"/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  <c r="T1257" s="76"/>
      <c r="U1257" s="80"/>
      <c r="V1257" s="80"/>
      <c r="W1257" s="80"/>
      <c r="X1257" s="80"/>
      <c r="Y1257" s="80"/>
      <c r="Z1257" s="80"/>
      <c r="AA1257" s="80"/>
      <c r="AB1257" s="80"/>
      <c r="AC1257" s="80"/>
      <c r="AD1257" s="82"/>
      <c r="AE1257" s="80"/>
      <c r="AF1257" s="76"/>
      <c r="AG1257" s="76"/>
      <c r="AH1257" s="85"/>
      <c r="AI1257" s="76"/>
      <c r="AJ1257" s="76"/>
      <c r="AK1257" s="82"/>
      <c r="AL1257" s="82"/>
      <c r="AM1257" s="80"/>
    </row>
    <row r="1258" spans="1:39" ht="15" customHeight="1" x14ac:dyDescent="0.3">
      <c r="A1258" s="76"/>
      <c r="B1258" s="76"/>
      <c r="C1258" s="76"/>
      <c r="D1258" s="77"/>
      <c r="E1258" s="69" t="str">
        <f t="shared" ca="1" si="19"/>
        <v/>
      </c>
      <c r="F1258" s="82"/>
      <c r="G1258" s="80"/>
      <c r="H1258" s="80"/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  <c r="T1258" s="76"/>
      <c r="U1258" s="80"/>
      <c r="V1258" s="80"/>
      <c r="W1258" s="80"/>
      <c r="X1258" s="80"/>
      <c r="Y1258" s="80"/>
      <c r="Z1258" s="80"/>
      <c r="AA1258" s="80"/>
      <c r="AB1258" s="80"/>
      <c r="AC1258" s="80"/>
      <c r="AD1258" s="82"/>
      <c r="AE1258" s="80"/>
      <c r="AF1258" s="76"/>
      <c r="AG1258" s="76"/>
      <c r="AH1258" s="85"/>
      <c r="AI1258" s="76"/>
      <c r="AJ1258" s="76"/>
      <c r="AK1258" s="82"/>
      <c r="AL1258" s="82"/>
      <c r="AM1258" s="80"/>
    </row>
    <row r="1259" spans="1:39" ht="15" customHeight="1" x14ac:dyDescent="0.3">
      <c r="A1259" s="76"/>
      <c r="B1259" s="76"/>
      <c r="C1259" s="76"/>
      <c r="D1259" s="77"/>
      <c r="E1259" s="69" t="str">
        <f t="shared" ca="1" si="19"/>
        <v/>
      </c>
      <c r="F1259" s="82"/>
      <c r="G1259" s="80"/>
      <c r="H1259" s="80"/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  <c r="T1259" s="76"/>
      <c r="U1259" s="80"/>
      <c r="V1259" s="80"/>
      <c r="W1259" s="80"/>
      <c r="X1259" s="80"/>
      <c r="Y1259" s="80"/>
      <c r="Z1259" s="80"/>
      <c r="AA1259" s="80"/>
      <c r="AB1259" s="80"/>
      <c r="AC1259" s="80"/>
      <c r="AD1259" s="82"/>
      <c r="AE1259" s="80"/>
      <c r="AF1259" s="76"/>
      <c r="AG1259" s="76"/>
      <c r="AH1259" s="85"/>
      <c r="AI1259" s="76"/>
      <c r="AJ1259" s="76"/>
      <c r="AK1259" s="82"/>
      <c r="AL1259" s="82"/>
      <c r="AM1259" s="80"/>
    </row>
    <row r="1260" spans="1:39" ht="15" customHeight="1" x14ac:dyDescent="0.3">
      <c r="A1260" s="76"/>
      <c r="B1260" s="76"/>
      <c r="C1260" s="76"/>
      <c r="D1260" s="77"/>
      <c r="E1260" s="69" t="str">
        <f t="shared" ca="1" si="19"/>
        <v/>
      </c>
      <c r="F1260" s="82"/>
      <c r="G1260" s="80"/>
      <c r="H1260" s="80"/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  <c r="T1260" s="76"/>
      <c r="U1260" s="80"/>
      <c r="V1260" s="80"/>
      <c r="W1260" s="80"/>
      <c r="X1260" s="80"/>
      <c r="Y1260" s="80"/>
      <c r="Z1260" s="80"/>
      <c r="AA1260" s="80"/>
      <c r="AB1260" s="80"/>
      <c r="AC1260" s="80"/>
      <c r="AD1260" s="82"/>
      <c r="AE1260" s="80"/>
      <c r="AF1260" s="76"/>
      <c r="AG1260" s="76"/>
      <c r="AH1260" s="85"/>
      <c r="AI1260" s="76"/>
      <c r="AJ1260" s="76"/>
      <c r="AK1260" s="82"/>
      <c r="AL1260" s="82"/>
      <c r="AM1260" s="80"/>
    </row>
    <row r="1261" spans="1:39" ht="15" customHeight="1" x14ac:dyDescent="0.3">
      <c r="A1261" s="76"/>
      <c r="B1261" s="76"/>
      <c r="C1261" s="76"/>
      <c r="D1261" s="77"/>
      <c r="E1261" s="69" t="str">
        <f t="shared" ca="1" si="19"/>
        <v/>
      </c>
      <c r="F1261" s="82"/>
      <c r="G1261" s="80"/>
      <c r="H1261" s="80"/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  <c r="T1261" s="76"/>
      <c r="U1261" s="80"/>
      <c r="V1261" s="80"/>
      <c r="W1261" s="80"/>
      <c r="X1261" s="80"/>
      <c r="Y1261" s="80"/>
      <c r="Z1261" s="80"/>
      <c r="AA1261" s="80"/>
      <c r="AB1261" s="80"/>
      <c r="AC1261" s="80"/>
      <c r="AD1261" s="82"/>
      <c r="AE1261" s="80"/>
      <c r="AF1261" s="76"/>
      <c r="AG1261" s="76"/>
      <c r="AH1261" s="85"/>
      <c r="AI1261" s="76"/>
      <c r="AJ1261" s="76"/>
      <c r="AK1261" s="82"/>
      <c r="AL1261" s="82"/>
      <c r="AM1261" s="80"/>
    </row>
    <row r="1262" spans="1:39" ht="15" customHeight="1" x14ac:dyDescent="0.3">
      <c r="A1262" s="76"/>
      <c r="B1262" s="76"/>
      <c r="C1262" s="76"/>
      <c r="D1262" s="77"/>
      <c r="E1262" s="69" t="str">
        <f t="shared" ca="1" si="19"/>
        <v/>
      </c>
      <c r="F1262" s="82"/>
      <c r="G1262" s="80"/>
      <c r="H1262" s="80"/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  <c r="T1262" s="76"/>
      <c r="U1262" s="80"/>
      <c r="V1262" s="80"/>
      <c r="W1262" s="80"/>
      <c r="X1262" s="80"/>
      <c r="Y1262" s="80"/>
      <c r="Z1262" s="80"/>
      <c r="AA1262" s="80"/>
      <c r="AB1262" s="80"/>
      <c r="AC1262" s="80"/>
      <c r="AD1262" s="82"/>
      <c r="AE1262" s="80"/>
      <c r="AF1262" s="76"/>
      <c r="AG1262" s="76"/>
      <c r="AH1262" s="85"/>
      <c r="AI1262" s="76"/>
      <c r="AJ1262" s="76"/>
      <c r="AK1262" s="82"/>
      <c r="AL1262" s="82"/>
      <c r="AM1262" s="80"/>
    </row>
    <row r="1263" spans="1:39" ht="15" customHeight="1" x14ac:dyDescent="0.3">
      <c r="A1263" s="76"/>
      <c r="B1263" s="76"/>
      <c r="C1263" s="76"/>
      <c r="D1263" s="77"/>
      <c r="E1263" s="69" t="str">
        <f t="shared" ca="1" si="19"/>
        <v/>
      </c>
      <c r="F1263" s="82"/>
      <c r="G1263" s="80"/>
      <c r="H1263" s="80"/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  <c r="T1263" s="76"/>
      <c r="U1263" s="80"/>
      <c r="V1263" s="80"/>
      <c r="W1263" s="80"/>
      <c r="X1263" s="80"/>
      <c r="Y1263" s="80"/>
      <c r="Z1263" s="80"/>
      <c r="AA1263" s="80"/>
      <c r="AB1263" s="80"/>
      <c r="AC1263" s="80"/>
      <c r="AD1263" s="82"/>
      <c r="AE1263" s="80"/>
      <c r="AF1263" s="76"/>
      <c r="AG1263" s="76"/>
      <c r="AH1263" s="85"/>
      <c r="AI1263" s="76"/>
      <c r="AJ1263" s="76"/>
      <c r="AK1263" s="82"/>
      <c r="AL1263" s="82"/>
      <c r="AM1263" s="80"/>
    </row>
    <row r="1264" spans="1:39" ht="15" customHeight="1" x14ac:dyDescent="0.3">
      <c r="A1264" s="76"/>
      <c r="B1264" s="76"/>
      <c r="C1264" s="76"/>
      <c r="D1264" s="77"/>
      <c r="E1264" s="69" t="str">
        <f t="shared" ca="1" si="19"/>
        <v/>
      </c>
      <c r="F1264" s="82"/>
      <c r="G1264" s="80"/>
      <c r="H1264" s="80"/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  <c r="T1264" s="76"/>
      <c r="U1264" s="80"/>
      <c r="V1264" s="80"/>
      <c r="W1264" s="80"/>
      <c r="X1264" s="80"/>
      <c r="Y1264" s="80"/>
      <c r="Z1264" s="80"/>
      <c r="AA1264" s="80"/>
      <c r="AB1264" s="80"/>
      <c r="AC1264" s="80"/>
      <c r="AD1264" s="82"/>
      <c r="AE1264" s="80"/>
      <c r="AF1264" s="76"/>
      <c r="AG1264" s="76"/>
      <c r="AH1264" s="85"/>
      <c r="AI1264" s="76"/>
      <c r="AJ1264" s="76"/>
      <c r="AK1264" s="82"/>
      <c r="AL1264" s="82"/>
      <c r="AM1264" s="80"/>
    </row>
    <row r="1265" spans="1:39" ht="15" customHeight="1" x14ac:dyDescent="0.3">
      <c r="A1265" s="76"/>
      <c r="B1265" s="76"/>
      <c r="C1265" s="76"/>
      <c r="D1265" s="77"/>
      <c r="E1265" s="69" t="str">
        <f t="shared" ca="1" si="19"/>
        <v/>
      </c>
      <c r="F1265" s="82"/>
      <c r="G1265" s="80"/>
      <c r="H1265" s="80"/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  <c r="T1265" s="76"/>
      <c r="U1265" s="80"/>
      <c r="V1265" s="80"/>
      <c r="W1265" s="80"/>
      <c r="X1265" s="80"/>
      <c r="Y1265" s="80"/>
      <c r="Z1265" s="80"/>
      <c r="AA1265" s="80"/>
      <c r="AB1265" s="80"/>
      <c r="AC1265" s="80"/>
      <c r="AD1265" s="82"/>
      <c r="AE1265" s="80"/>
      <c r="AF1265" s="76"/>
      <c r="AG1265" s="76"/>
      <c r="AH1265" s="85"/>
      <c r="AI1265" s="76"/>
      <c r="AJ1265" s="76"/>
      <c r="AK1265" s="82"/>
      <c r="AL1265" s="82"/>
      <c r="AM1265" s="80"/>
    </row>
    <row r="1266" spans="1:39" ht="15" customHeight="1" x14ac:dyDescent="0.3">
      <c r="A1266" s="76"/>
      <c r="B1266" s="76"/>
      <c r="C1266" s="76"/>
      <c r="D1266" s="77"/>
      <c r="E1266" s="69" t="str">
        <f t="shared" ca="1" si="19"/>
        <v/>
      </c>
      <c r="F1266" s="82"/>
      <c r="G1266" s="80"/>
      <c r="H1266" s="80"/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  <c r="T1266" s="76"/>
      <c r="U1266" s="80"/>
      <c r="V1266" s="80"/>
      <c r="W1266" s="80"/>
      <c r="X1266" s="80"/>
      <c r="Y1266" s="80"/>
      <c r="Z1266" s="80"/>
      <c r="AA1266" s="80"/>
      <c r="AB1266" s="80"/>
      <c r="AC1266" s="80"/>
      <c r="AD1266" s="82"/>
      <c r="AE1266" s="80"/>
      <c r="AF1266" s="76"/>
      <c r="AG1266" s="76"/>
      <c r="AH1266" s="85"/>
      <c r="AI1266" s="76"/>
      <c r="AJ1266" s="76"/>
      <c r="AK1266" s="82"/>
      <c r="AL1266" s="82"/>
      <c r="AM1266" s="80"/>
    </row>
    <row r="1267" spans="1:39" ht="15" customHeight="1" x14ac:dyDescent="0.3">
      <c r="A1267" s="76"/>
      <c r="B1267" s="76"/>
      <c r="C1267" s="76"/>
      <c r="D1267" s="77"/>
      <c r="E1267" s="69" t="str">
        <f t="shared" ca="1" si="19"/>
        <v/>
      </c>
      <c r="F1267" s="82"/>
      <c r="G1267" s="80"/>
      <c r="H1267" s="80"/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  <c r="T1267" s="76"/>
      <c r="U1267" s="80"/>
      <c r="V1267" s="80"/>
      <c r="W1267" s="80"/>
      <c r="X1267" s="80"/>
      <c r="Y1267" s="80"/>
      <c r="Z1267" s="80"/>
      <c r="AA1267" s="80"/>
      <c r="AB1267" s="80"/>
      <c r="AC1267" s="80"/>
      <c r="AD1267" s="82"/>
      <c r="AE1267" s="80"/>
      <c r="AF1267" s="76"/>
      <c r="AG1267" s="76"/>
      <c r="AH1267" s="85"/>
      <c r="AI1267" s="76"/>
      <c r="AJ1267" s="76"/>
      <c r="AK1267" s="82"/>
      <c r="AL1267" s="82"/>
      <c r="AM1267" s="80"/>
    </row>
    <row r="1268" spans="1:39" ht="15" customHeight="1" x14ac:dyDescent="0.3">
      <c r="A1268" s="76"/>
      <c r="B1268" s="76"/>
      <c r="C1268" s="76"/>
      <c r="D1268" s="77"/>
      <c r="E1268" s="69" t="str">
        <f t="shared" ca="1" si="19"/>
        <v/>
      </c>
      <c r="F1268" s="82"/>
      <c r="G1268" s="80"/>
      <c r="H1268" s="80"/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  <c r="T1268" s="76"/>
      <c r="U1268" s="80"/>
      <c r="V1268" s="80"/>
      <c r="W1268" s="80"/>
      <c r="X1268" s="80"/>
      <c r="Y1268" s="80"/>
      <c r="Z1268" s="80"/>
      <c r="AA1268" s="80"/>
      <c r="AB1268" s="80"/>
      <c r="AC1268" s="80"/>
      <c r="AD1268" s="82"/>
      <c r="AE1268" s="80"/>
      <c r="AF1268" s="76"/>
      <c r="AG1268" s="76"/>
      <c r="AH1268" s="85"/>
      <c r="AI1268" s="76"/>
      <c r="AJ1268" s="76"/>
      <c r="AK1268" s="82"/>
      <c r="AL1268" s="82"/>
      <c r="AM1268" s="80"/>
    </row>
    <row r="1269" spans="1:39" ht="15" customHeight="1" x14ac:dyDescent="0.3">
      <c r="A1269" s="76"/>
      <c r="B1269" s="76"/>
      <c r="C1269" s="76"/>
      <c r="D1269" s="77"/>
      <c r="E1269" s="69" t="str">
        <f t="shared" ca="1" si="19"/>
        <v/>
      </c>
      <c r="F1269" s="82"/>
      <c r="G1269" s="80"/>
      <c r="H1269" s="80"/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  <c r="T1269" s="76"/>
      <c r="U1269" s="80"/>
      <c r="V1269" s="80"/>
      <c r="W1269" s="80"/>
      <c r="X1269" s="80"/>
      <c r="Y1269" s="80"/>
      <c r="Z1269" s="80"/>
      <c r="AA1269" s="80"/>
      <c r="AB1269" s="80"/>
      <c r="AC1269" s="80"/>
      <c r="AD1269" s="82"/>
      <c r="AE1269" s="80"/>
      <c r="AF1269" s="76"/>
      <c r="AG1269" s="76"/>
      <c r="AH1269" s="85"/>
      <c r="AI1269" s="76"/>
      <c r="AJ1269" s="76"/>
      <c r="AK1269" s="82"/>
      <c r="AL1269" s="82"/>
      <c r="AM1269" s="80"/>
    </row>
    <row r="1270" spans="1:39" ht="15" customHeight="1" x14ac:dyDescent="0.3">
      <c r="A1270" s="76"/>
      <c r="B1270" s="76"/>
      <c r="C1270" s="76"/>
      <c r="D1270" s="77"/>
      <c r="E1270" s="69" t="str">
        <f t="shared" ca="1" si="19"/>
        <v/>
      </c>
      <c r="F1270" s="82"/>
      <c r="G1270" s="80"/>
      <c r="H1270" s="80"/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  <c r="T1270" s="76"/>
      <c r="U1270" s="80"/>
      <c r="V1270" s="80"/>
      <c r="W1270" s="80"/>
      <c r="X1270" s="80"/>
      <c r="Y1270" s="80"/>
      <c r="Z1270" s="80"/>
      <c r="AA1270" s="80"/>
      <c r="AB1270" s="80"/>
      <c r="AC1270" s="80"/>
      <c r="AD1270" s="82"/>
      <c r="AE1270" s="80"/>
      <c r="AF1270" s="76"/>
      <c r="AG1270" s="76"/>
      <c r="AH1270" s="85"/>
      <c r="AI1270" s="76"/>
      <c r="AJ1270" s="76"/>
      <c r="AK1270" s="82"/>
      <c r="AL1270" s="82"/>
      <c r="AM1270" s="80"/>
    </row>
    <row r="1271" spans="1:39" ht="15" customHeight="1" x14ac:dyDescent="0.3">
      <c r="A1271" s="76"/>
      <c r="B1271" s="76"/>
      <c r="C1271" s="76"/>
      <c r="D1271" s="77"/>
      <c r="E1271" s="69" t="str">
        <f t="shared" ca="1" si="19"/>
        <v/>
      </c>
      <c r="F1271" s="82"/>
      <c r="G1271" s="80"/>
      <c r="H1271" s="80"/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  <c r="T1271" s="76"/>
      <c r="U1271" s="80"/>
      <c r="V1271" s="80"/>
      <c r="W1271" s="80"/>
      <c r="X1271" s="80"/>
      <c r="Y1271" s="80"/>
      <c r="Z1271" s="80"/>
      <c r="AA1271" s="80"/>
      <c r="AB1271" s="80"/>
      <c r="AC1271" s="80"/>
      <c r="AD1271" s="82"/>
      <c r="AE1271" s="80"/>
      <c r="AF1271" s="76"/>
      <c r="AG1271" s="76"/>
      <c r="AH1271" s="85"/>
      <c r="AI1271" s="76"/>
      <c r="AJ1271" s="76"/>
      <c r="AK1271" s="82"/>
      <c r="AL1271" s="82"/>
      <c r="AM1271" s="80"/>
    </row>
    <row r="1272" spans="1:39" ht="15" customHeight="1" x14ac:dyDescent="0.3">
      <c r="A1272" s="76"/>
      <c r="B1272" s="76"/>
      <c r="C1272" s="76"/>
      <c r="D1272" s="77"/>
      <c r="E1272" s="69" t="str">
        <f t="shared" ca="1" si="19"/>
        <v/>
      </c>
      <c r="F1272" s="82"/>
      <c r="G1272" s="80"/>
      <c r="H1272" s="80"/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  <c r="T1272" s="76"/>
      <c r="U1272" s="80"/>
      <c r="V1272" s="80"/>
      <c r="W1272" s="80"/>
      <c r="X1272" s="80"/>
      <c r="Y1272" s="80"/>
      <c r="Z1272" s="80"/>
      <c r="AA1272" s="80"/>
      <c r="AB1272" s="80"/>
      <c r="AC1272" s="80"/>
      <c r="AD1272" s="82"/>
      <c r="AE1272" s="80"/>
      <c r="AF1272" s="76"/>
      <c r="AG1272" s="76"/>
      <c r="AH1272" s="85"/>
      <c r="AI1272" s="76"/>
      <c r="AJ1272" s="76"/>
      <c r="AK1272" s="82"/>
      <c r="AL1272" s="82"/>
      <c r="AM1272" s="80"/>
    </row>
    <row r="1273" spans="1:39" ht="15" customHeight="1" x14ac:dyDescent="0.3">
      <c r="A1273" s="76"/>
      <c r="B1273" s="76"/>
      <c r="C1273" s="76"/>
      <c r="D1273" s="77"/>
      <c r="E1273" s="69" t="str">
        <f t="shared" ca="1" si="19"/>
        <v/>
      </c>
      <c r="F1273" s="82"/>
      <c r="G1273" s="80"/>
      <c r="H1273" s="80"/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  <c r="T1273" s="76"/>
      <c r="U1273" s="80"/>
      <c r="V1273" s="80"/>
      <c r="W1273" s="80"/>
      <c r="X1273" s="80"/>
      <c r="Y1273" s="80"/>
      <c r="Z1273" s="80"/>
      <c r="AA1273" s="80"/>
      <c r="AB1273" s="80"/>
      <c r="AC1273" s="80"/>
      <c r="AD1273" s="82"/>
      <c r="AE1273" s="80"/>
      <c r="AF1273" s="76"/>
      <c r="AG1273" s="76"/>
      <c r="AH1273" s="85"/>
      <c r="AI1273" s="76"/>
      <c r="AJ1273" s="76"/>
      <c r="AK1273" s="82"/>
      <c r="AL1273" s="82"/>
      <c r="AM1273" s="80"/>
    </row>
    <row r="1274" spans="1:39" ht="15" customHeight="1" x14ac:dyDescent="0.3">
      <c r="A1274" s="76"/>
      <c r="B1274" s="76"/>
      <c r="C1274" s="76"/>
      <c r="D1274" s="77"/>
      <c r="E1274" s="69" t="str">
        <f t="shared" ca="1" si="19"/>
        <v/>
      </c>
      <c r="F1274" s="82"/>
      <c r="G1274" s="80"/>
      <c r="H1274" s="80"/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  <c r="T1274" s="76"/>
      <c r="U1274" s="80"/>
      <c r="V1274" s="80"/>
      <c r="W1274" s="80"/>
      <c r="X1274" s="80"/>
      <c r="Y1274" s="80"/>
      <c r="Z1274" s="80"/>
      <c r="AA1274" s="80"/>
      <c r="AB1274" s="80"/>
      <c r="AC1274" s="80"/>
      <c r="AD1274" s="82"/>
      <c r="AE1274" s="80"/>
      <c r="AF1274" s="76"/>
      <c r="AG1274" s="76"/>
      <c r="AH1274" s="85"/>
      <c r="AI1274" s="76"/>
      <c r="AJ1274" s="76"/>
      <c r="AK1274" s="82"/>
      <c r="AL1274" s="82"/>
      <c r="AM1274" s="80"/>
    </row>
    <row r="1275" spans="1:39" ht="15" customHeight="1" x14ac:dyDescent="0.3">
      <c r="A1275" s="76"/>
      <c r="B1275" s="76"/>
      <c r="C1275" s="76"/>
      <c r="D1275" s="77"/>
      <c r="E1275" s="69" t="str">
        <f t="shared" ca="1" si="19"/>
        <v/>
      </c>
      <c r="F1275" s="82"/>
      <c r="G1275" s="80"/>
      <c r="H1275" s="80"/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  <c r="T1275" s="76"/>
      <c r="U1275" s="80"/>
      <c r="V1275" s="80"/>
      <c r="W1275" s="80"/>
      <c r="X1275" s="80"/>
      <c r="Y1275" s="80"/>
      <c r="Z1275" s="80"/>
      <c r="AA1275" s="80"/>
      <c r="AB1275" s="80"/>
      <c r="AC1275" s="80"/>
      <c r="AD1275" s="82"/>
      <c r="AE1275" s="80"/>
      <c r="AF1275" s="76"/>
      <c r="AG1275" s="76"/>
      <c r="AH1275" s="85"/>
      <c r="AI1275" s="76"/>
      <c r="AJ1275" s="76"/>
      <c r="AK1275" s="82"/>
      <c r="AL1275" s="82"/>
      <c r="AM1275" s="80"/>
    </row>
    <row r="1276" spans="1:39" ht="15" customHeight="1" x14ac:dyDescent="0.3">
      <c r="A1276" s="76"/>
      <c r="B1276" s="76"/>
      <c r="C1276" s="76"/>
      <c r="D1276" s="77"/>
      <c r="E1276" s="69" t="str">
        <f t="shared" ca="1" si="19"/>
        <v/>
      </c>
      <c r="F1276" s="82"/>
      <c r="G1276" s="80"/>
      <c r="H1276" s="80"/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  <c r="T1276" s="76"/>
      <c r="U1276" s="80"/>
      <c r="V1276" s="80"/>
      <c r="W1276" s="80"/>
      <c r="X1276" s="80"/>
      <c r="Y1276" s="80"/>
      <c r="Z1276" s="80"/>
      <c r="AA1276" s="80"/>
      <c r="AB1276" s="80"/>
      <c r="AC1276" s="80"/>
      <c r="AD1276" s="82"/>
      <c r="AE1276" s="80"/>
      <c r="AF1276" s="76"/>
      <c r="AG1276" s="76"/>
      <c r="AH1276" s="85"/>
      <c r="AI1276" s="76"/>
      <c r="AJ1276" s="76"/>
      <c r="AK1276" s="82"/>
      <c r="AL1276" s="82"/>
      <c r="AM1276" s="80"/>
    </row>
    <row r="1277" spans="1:39" ht="15" customHeight="1" x14ac:dyDescent="0.3">
      <c r="A1277" s="76"/>
      <c r="B1277" s="76"/>
      <c r="C1277" s="76"/>
      <c r="D1277" s="77"/>
      <c r="E1277" s="69" t="str">
        <f t="shared" ca="1" si="19"/>
        <v/>
      </c>
      <c r="F1277" s="82"/>
      <c r="G1277" s="80"/>
      <c r="H1277" s="80"/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  <c r="T1277" s="76"/>
      <c r="U1277" s="80"/>
      <c r="V1277" s="80"/>
      <c r="W1277" s="80"/>
      <c r="X1277" s="80"/>
      <c r="Y1277" s="80"/>
      <c r="Z1277" s="80"/>
      <c r="AA1277" s="80"/>
      <c r="AB1277" s="80"/>
      <c r="AC1277" s="80"/>
      <c r="AD1277" s="82"/>
      <c r="AE1277" s="80"/>
      <c r="AF1277" s="76"/>
      <c r="AG1277" s="76"/>
      <c r="AH1277" s="85"/>
      <c r="AI1277" s="76"/>
      <c r="AJ1277" s="76"/>
      <c r="AK1277" s="82"/>
      <c r="AL1277" s="82"/>
      <c r="AM1277" s="80"/>
    </row>
    <row r="1278" spans="1:39" ht="15" customHeight="1" x14ac:dyDescent="0.3">
      <c r="A1278" s="76"/>
      <c r="B1278" s="76"/>
      <c r="C1278" s="76"/>
      <c r="D1278" s="77"/>
      <c r="E1278" s="69" t="str">
        <f t="shared" ca="1" si="19"/>
        <v/>
      </c>
      <c r="F1278" s="82"/>
      <c r="G1278" s="80"/>
      <c r="H1278" s="80"/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  <c r="T1278" s="76"/>
      <c r="U1278" s="80"/>
      <c r="V1278" s="80"/>
      <c r="W1278" s="80"/>
      <c r="X1278" s="80"/>
      <c r="Y1278" s="80"/>
      <c r="Z1278" s="80"/>
      <c r="AA1278" s="80"/>
      <c r="AB1278" s="80"/>
      <c r="AC1278" s="80"/>
      <c r="AD1278" s="82"/>
      <c r="AE1278" s="80"/>
      <c r="AF1278" s="76"/>
      <c r="AG1278" s="76"/>
      <c r="AH1278" s="85"/>
      <c r="AI1278" s="76"/>
      <c r="AJ1278" s="76"/>
      <c r="AK1278" s="82"/>
      <c r="AL1278" s="82"/>
      <c r="AM1278" s="80"/>
    </row>
    <row r="1279" spans="1:39" ht="15" customHeight="1" x14ac:dyDescent="0.3">
      <c r="A1279" s="76"/>
      <c r="B1279" s="76"/>
      <c r="C1279" s="76"/>
      <c r="D1279" s="77"/>
      <c r="E1279" s="69" t="str">
        <f t="shared" ca="1" si="19"/>
        <v/>
      </c>
      <c r="F1279" s="82"/>
      <c r="G1279" s="80"/>
      <c r="H1279" s="80"/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  <c r="T1279" s="76"/>
      <c r="U1279" s="80"/>
      <c r="V1279" s="80"/>
      <c r="W1279" s="80"/>
      <c r="X1279" s="80"/>
      <c r="Y1279" s="80"/>
      <c r="Z1279" s="80"/>
      <c r="AA1279" s="80"/>
      <c r="AB1279" s="80"/>
      <c r="AC1279" s="80"/>
      <c r="AD1279" s="82"/>
      <c r="AE1279" s="80"/>
      <c r="AF1279" s="76"/>
      <c r="AG1279" s="76"/>
      <c r="AH1279" s="85"/>
      <c r="AI1279" s="76"/>
      <c r="AJ1279" s="76"/>
      <c r="AK1279" s="82"/>
      <c r="AL1279" s="82"/>
      <c r="AM1279" s="80"/>
    </row>
    <row r="1280" spans="1:39" ht="15" customHeight="1" x14ac:dyDescent="0.3">
      <c r="A1280" s="76"/>
      <c r="B1280" s="76"/>
      <c r="C1280" s="76"/>
      <c r="D1280" s="77"/>
      <c r="E1280" s="69" t="str">
        <f t="shared" ca="1" si="19"/>
        <v/>
      </c>
      <c r="F1280" s="82"/>
      <c r="G1280" s="80"/>
      <c r="H1280" s="80"/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  <c r="T1280" s="76"/>
      <c r="U1280" s="80"/>
      <c r="V1280" s="80"/>
      <c r="W1280" s="80"/>
      <c r="X1280" s="80"/>
      <c r="Y1280" s="80"/>
      <c r="Z1280" s="80"/>
      <c r="AA1280" s="80"/>
      <c r="AB1280" s="80"/>
      <c r="AC1280" s="80"/>
      <c r="AD1280" s="82"/>
      <c r="AE1280" s="80"/>
      <c r="AF1280" s="76"/>
      <c r="AG1280" s="76"/>
      <c r="AH1280" s="85"/>
      <c r="AI1280" s="76"/>
      <c r="AJ1280" s="76"/>
      <c r="AK1280" s="82"/>
      <c r="AL1280" s="82"/>
      <c r="AM1280" s="80"/>
    </row>
    <row r="1281" spans="1:39" ht="15" customHeight="1" x14ac:dyDescent="0.3">
      <c r="A1281" s="76"/>
      <c r="B1281" s="76"/>
      <c r="C1281" s="76"/>
      <c r="D1281" s="77"/>
      <c r="E1281" s="69" t="str">
        <f t="shared" ca="1" si="19"/>
        <v/>
      </c>
      <c r="F1281" s="82"/>
      <c r="G1281" s="80"/>
      <c r="H1281" s="80"/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  <c r="T1281" s="76"/>
      <c r="U1281" s="80"/>
      <c r="V1281" s="80"/>
      <c r="W1281" s="80"/>
      <c r="X1281" s="80"/>
      <c r="Y1281" s="80"/>
      <c r="Z1281" s="80"/>
      <c r="AA1281" s="80"/>
      <c r="AB1281" s="80"/>
      <c r="AC1281" s="80"/>
      <c r="AD1281" s="82"/>
      <c r="AE1281" s="80"/>
      <c r="AF1281" s="76"/>
      <c r="AG1281" s="76"/>
      <c r="AH1281" s="85"/>
      <c r="AI1281" s="76"/>
      <c r="AJ1281" s="76"/>
      <c r="AK1281" s="82"/>
      <c r="AL1281" s="82"/>
      <c r="AM1281" s="80"/>
    </row>
    <row r="1282" spans="1:39" ht="15" customHeight="1" x14ac:dyDescent="0.3">
      <c r="A1282" s="76"/>
      <c r="B1282" s="76"/>
      <c r="C1282" s="76"/>
      <c r="D1282" s="77"/>
      <c r="E1282" s="69" t="str">
        <f t="shared" ca="1" si="19"/>
        <v/>
      </c>
      <c r="F1282" s="82"/>
      <c r="G1282" s="80"/>
      <c r="H1282" s="80"/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  <c r="T1282" s="76"/>
      <c r="U1282" s="80"/>
      <c r="V1282" s="80"/>
      <c r="W1282" s="80"/>
      <c r="X1282" s="80"/>
      <c r="Y1282" s="80"/>
      <c r="Z1282" s="80"/>
      <c r="AA1282" s="80"/>
      <c r="AB1282" s="80"/>
      <c r="AC1282" s="80"/>
      <c r="AD1282" s="82"/>
      <c r="AE1282" s="80"/>
      <c r="AF1282" s="76"/>
      <c r="AG1282" s="76"/>
      <c r="AH1282" s="85"/>
      <c r="AI1282" s="76"/>
      <c r="AJ1282" s="76"/>
      <c r="AK1282" s="82"/>
      <c r="AL1282" s="82"/>
      <c r="AM1282" s="80"/>
    </row>
    <row r="1283" spans="1:39" ht="15" customHeight="1" x14ac:dyDescent="0.3">
      <c r="A1283" s="76"/>
      <c r="B1283" s="76"/>
      <c r="C1283" s="76"/>
      <c r="D1283" s="77"/>
      <c r="E1283" s="69" t="str">
        <f t="shared" ca="1" si="19"/>
        <v/>
      </c>
      <c r="F1283" s="82"/>
      <c r="G1283" s="80"/>
      <c r="H1283" s="80"/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  <c r="T1283" s="76"/>
      <c r="U1283" s="80"/>
      <c r="V1283" s="80"/>
      <c r="W1283" s="80"/>
      <c r="X1283" s="80"/>
      <c r="Y1283" s="80"/>
      <c r="Z1283" s="80"/>
      <c r="AA1283" s="80"/>
      <c r="AB1283" s="80"/>
      <c r="AC1283" s="80"/>
      <c r="AD1283" s="82"/>
      <c r="AE1283" s="80"/>
      <c r="AF1283" s="76"/>
      <c r="AG1283" s="76"/>
      <c r="AH1283" s="85"/>
      <c r="AI1283" s="76"/>
      <c r="AJ1283" s="76"/>
      <c r="AK1283" s="82"/>
      <c r="AL1283" s="82"/>
      <c r="AM1283" s="80"/>
    </row>
    <row r="1284" spans="1:39" ht="15" customHeight="1" x14ac:dyDescent="0.3">
      <c r="A1284" s="76"/>
      <c r="B1284" s="76"/>
      <c r="C1284" s="76"/>
      <c r="D1284" s="77"/>
      <c r="E1284" s="69" t="str">
        <f t="shared" ca="1" si="19"/>
        <v/>
      </c>
      <c r="F1284" s="82"/>
      <c r="G1284" s="80"/>
      <c r="H1284" s="80"/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  <c r="T1284" s="76"/>
      <c r="U1284" s="80"/>
      <c r="V1284" s="80"/>
      <c r="W1284" s="80"/>
      <c r="X1284" s="80"/>
      <c r="Y1284" s="80"/>
      <c r="Z1284" s="80"/>
      <c r="AA1284" s="80"/>
      <c r="AB1284" s="80"/>
      <c r="AC1284" s="80"/>
      <c r="AD1284" s="82"/>
      <c r="AE1284" s="80"/>
      <c r="AF1284" s="76"/>
      <c r="AG1284" s="76"/>
      <c r="AH1284" s="85"/>
      <c r="AI1284" s="76"/>
      <c r="AJ1284" s="76"/>
      <c r="AK1284" s="82"/>
      <c r="AL1284" s="82"/>
      <c r="AM1284" s="80"/>
    </row>
    <row r="1285" spans="1:39" ht="15" customHeight="1" x14ac:dyDescent="0.3">
      <c r="A1285" s="76"/>
      <c r="B1285" s="76"/>
      <c r="C1285" s="76"/>
      <c r="D1285" s="77"/>
      <c r="E1285" s="69" t="str">
        <f t="shared" ca="1" si="19"/>
        <v/>
      </c>
      <c r="F1285" s="82"/>
      <c r="G1285" s="80"/>
      <c r="H1285" s="80"/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  <c r="T1285" s="76"/>
      <c r="U1285" s="80"/>
      <c r="V1285" s="80"/>
      <c r="W1285" s="80"/>
      <c r="X1285" s="80"/>
      <c r="Y1285" s="80"/>
      <c r="Z1285" s="80"/>
      <c r="AA1285" s="80"/>
      <c r="AB1285" s="80"/>
      <c r="AC1285" s="80"/>
      <c r="AD1285" s="82"/>
      <c r="AE1285" s="80"/>
      <c r="AF1285" s="76"/>
      <c r="AG1285" s="76"/>
      <c r="AH1285" s="85"/>
      <c r="AI1285" s="76"/>
      <c r="AJ1285" s="76"/>
      <c r="AK1285" s="82"/>
      <c r="AL1285" s="82"/>
      <c r="AM1285" s="80"/>
    </row>
    <row r="1286" spans="1:39" ht="15" customHeight="1" x14ac:dyDescent="0.3">
      <c r="A1286" s="76"/>
      <c r="B1286" s="76"/>
      <c r="C1286" s="76"/>
      <c r="D1286" s="77"/>
      <c r="E1286" s="69" t="str">
        <f t="shared" ca="1" si="19"/>
        <v/>
      </c>
      <c r="F1286" s="82"/>
      <c r="G1286" s="80"/>
      <c r="H1286" s="80"/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  <c r="T1286" s="76"/>
      <c r="U1286" s="80"/>
      <c r="V1286" s="80"/>
      <c r="W1286" s="80"/>
      <c r="X1286" s="80"/>
      <c r="Y1286" s="80"/>
      <c r="Z1286" s="80"/>
      <c r="AA1286" s="80"/>
      <c r="AB1286" s="80"/>
      <c r="AC1286" s="80"/>
      <c r="AD1286" s="82"/>
      <c r="AE1286" s="80"/>
      <c r="AF1286" s="76"/>
      <c r="AG1286" s="76"/>
      <c r="AH1286" s="85"/>
      <c r="AI1286" s="76"/>
      <c r="AJ1286" s="76"/>
      <c r="AK1286" s="82"/>
      <c r="AL1286" s="82"/>
      <c r="AM1286" s="80"/>
    </row>
    <row r="1287" spans="1:39" ht="15" customHeight="1" x14ac:dyDescent="0.3">
      <c r="A1287" s="76"/>
      <c r="B1287" s="76"/>
      <c r="C1287" s="76"/>
      <c r="D1287" s="77"/>
      <c r="E1287" s="69" t="str">
        <f t="shared" ca="1" si="19"/>
        <v/>
      </c>
      <c r="F1287" s="82"/>
      <c r="G1287" s="80"/>
      <c r="H1287" s="80"/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  <c r="T1287" s="76"/>
      <c r="U1287" s="80"/>
      <c r="V1287" s="80"/>
      <c r="W1287" s="80"/>
      <c r="X1287" s="80"/>
      <c r="Y1287" s="80"/>
      <c r="Z1287" s="80"/>
      <c r="AA1287" s="80"/>
      <c r="AB1287" s="80"/>
      <c r="AC1287" s="80"/>
      <c r="AD1287" s="82"/>
      <c r="AE1287" s="80"/>
      <c r="AF1287" s="76"/>
      <c r="AG1287" s="76"/>
      <c r="AH1287" s="85"/>
      <c r="AI1287" s="76"/>
      <c r="AJ1287" s="76"/>
      <c r="AK1287" s="82"/>
      <c r="AL1287" s="82"/>
      <c r="AM1287" s="80"/>
    </row>
    <row r="1288" spans="1:39" ht="15" customHeight="1" x14ac:dyDescent="0.3">
      <c r="A1288" s="76"/>
      <c r="B1288" s="76"/>
      <c r="C1288" s="76"/>
      <c r="D1288" s="77"/>
      <c r="E1288" s="69" t="str">
        <f t="shared" ca="1" si="19"/>
        <v/>
      </c>
      <c r="F1288" s="82"/>
      <c r="G1288" s="80"/>
      <c r="H1288" s="80"/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  <c r="T1288" s="76"/>
      <c r="U1288" s="80"/>
      <c r="V1288" s="80"/>
      <c r="W1288" s="80"/>
      <c r="X1288" s="80"/>
      <c r="Y1288" s="80"/>
      <c r="Z1288" s="80"/>
      <c r="AA1288" s="80"/>
      <c r="AB1288" s="80"/>
      <c r="AC1288" s="80"/>
      <c r="AD1288" s="82"/>
      <c r="AE1288" s="80"/>
      <c r="AF1288" s="76"/>
      <c r="AG1288" s="76"/>
      <c r="AH1288" s="85"/>
      <c r="AI1288" s="76"/>
      <c r="AJ1288" s="76"/>
      <c r="AK1288" s="82"/>
      <c r="AL1288" s="82"/>
      <c r="AM1288" s="80"/>
    </row>
    <row r="1289" spans="1:39" ht="15" customHeight="1" x14ac:dyDescent="0.3">
      <c r="A1289" s="76"/>
      <c r="B1289" s="76"/>
      <c r="C1289" s="76"/>
      <c r="D1289" s="77"/>
      <c r="E1289" s="69" t="str">
        <f t="shared" ref="E1289:E1352" ca="1" si="20">IF(D1289="","",(INT((TODAY()-D1289)/365.25)))</f>
        <v/>
      </c>
      <c r="F1289" s="82"/>
      <c r="G1289" s="80"/>
      <c r="H1289" s="80"/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  <c r="T1289" s="76"/>
      <c r="U1289" s="80"/>
      <c r="V1289" s="80"/>
      <c r="W1289" s="80"/>
      <c r="X1289" s="80"/>
      <c r="Y1289" s="80"/>
      <c r="Z1289" s="80"/>
      <c r="AA1289" s="80"/>
      <c r="AB1289" s="80"/>
      <c r="AC1289" s="80"/>
      <c r="AD1289" s="82"/>
      <c r="AE1289" s="80"/>
      <c r="AF1289" s="76"/>
      <c r="AG1289" s="76"/>
      <c r="AH1289" s="85"/>
      <c r="AI1289" s="76"/>
      <c r="AJ1289" s="76"/>
      <c r="AK1289" s="82"/>
      <c r="AL1289" s="82"/>
      <c r="AM1289" s="80"/>
    </row>
    <row r="1290" spans="1:39" ht="15" customHeight="1" x14ac:dyDescent="0.3">
      <c r="A1290" s="76"/>
      <c r="B1290" s="76"/>
      <c r="C1290" s="76"/>
      <c r="D1290" s="77"/>
      <c r="E1290" s="69" t="str">
        <f t="shared" ca="1" si="20"/>
        <v/>
      </c>
      <c r="F1290" s="82"/>
      <c r="G1290" s="80"/>
      <c r="H1290" s="80"/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  <c r="T1290" s="76"/>
      <c r="U1290" s="80"/>
      <c r="V1290" s="80"/>
      <c r="W1290" s="80"/>
      <c r="X1290" s="80"/>
      <c r="Y1290" s="80"/>
      <c r="Z1290" s="80"/>
      <c r="AA1290" s="80"/>
      <c r="AB1290" s="80"/>
      <c r="AC1290" s="80"/>
      <c r="AD1290" s="82"/>
      <c r="AE1290" s="80"/>
      <c r="AF1290" s="76"/>
      <c r="AG1290" s="76"/>
      <c r="AH1290" s="85"/>
      <c r="AI1290" s="76"/>
      <c r="AJ1290" s="76"/>
      <c r="AK1290" s="82"/>
      <c r="AL1290" s="82"/>
      <c r="AM1290" s="80"/>
    </row>
    <row r="1291" spans="1:39" ht="15" customHeight="1" x14ac:dyDescent="0.3">
      <c r="A1291" s="76"/>
      <c r="B1291" s="76"/>
      <c r="C1291" s="76"/>
      <c r="D1291" s="77"/>
      <c r="E1291" s="69" t="str">
        <f t="shared" ca="1" si="20"/>
        <v/>
      </c>
      <c r="F1291" s="82"/>
      <c r="G1291" s="80"/>
      <c r="H1291" s="80"/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  <c r="T1291" s="76"/>
      <c r="U1291" s="80"/>
      <c r="V1291" s="80"/>
      <c r="W1291" s="80"/>
      <c r="X1291" s="80"/>
      <c r="Y1291" s="80"/>
      <c r="Z1291" s="80"/>
      <c r="AA1291" s="80"/>
      <c r="AB1291" s="80"/>
      <c r="AC1291" s="80"/>
      <c r="AD1291" s="82"/>
      <c r="AE1291" s="80"/>
      <c r="AF1291" s="76"/>
      <c r="AG1291" s="76"/>
      <c r="AH1291" s="85"/>
      <c r="AI1291" s="76"/>
      <c r="AJ1291" s="76"/>
      <c r="AK1291" s="82"/>
      <c r="AL1291" s="82"/>
      <c r="AM1291" s="80"/>
    </row>
    <row r="1292" spans="1:39" ht="15" customHeight="1" x14ac:dyDescent="0.3">
      <c r="A1292" s="76"/>
      <c r="B1292" s="76"/>
      <c r="C1292" s="76"/>
      <c r="D1292" s="77"/>
      <c r="E1292" s="69" t="str">
        <f t="shared" ca="1" si="20"/>
        <v/>
      </c>
      <c r="F1292" s="82"/>
      <c r="G1292" s="80"/>
      <c r="H1292" s="80"/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  <c r="T1292" s="76"/>
      <c r="U1292" s="80"/>
      <c r="V1292" s="80"/>
      <c r="W1292" s="80"/>
      <c r="X1292" s="80"/>
      <c r="Y1292" s="80"/>
      <c r="Z1292" s="80"/>
      <c r="AA1292" s="80"/>
      <c r="AB1292" s="80"/>
      <c r="AC1292" s="80"/>
      <c r="AD1292" s="82"/>
      <c r="AE1292" s="80"/>
      <c r="AF1292" s="76"/>
      <c r="AG1292" s="76"/>
      <c r="AH1292" s="85"/>
      <c r="AI1292" s="76"/>
      <c r="AJ1292" s="76"/>
      <c r="AK1292" s="82"/>
      <c r="AL1292" s="82"/>
      <c r="AM1292" s="80"/>
    </row>
    <row r="1293" spans="1:39" ht="15" customHeight="1" x14ac:dyDescent="0.3">
      <c r="A1293" s="76"/>
      <c r="B1293" s="76"/>
      <c r="C1293" s="76"/>
      <c r="D1293" s="77"/>
      <c r="E1293" s="69" t="str">
        <f t="shared" ca="1" si="20"/>
        <v/>
      </c>
      <c r="F1293" s="82"/>
      <c r="G1293" s="80"/>
      <c r="H1293" s="80"/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  <c r="T1293" s="76"/>
      <c r="U1293" s="80"/>
      <c r="V1293" s="80"/>
      <c r="W1293" s="80"/>
      <c r="X1293" s="80"/>
      <c r="Y1293" s="80"/>
      <c r="Z1293" s="80"/>
      <c r="AA1293" s="80"/>
      <c r="AB1293" s="80"/>
      <c r="AC1293" s="80"/>
      <c r="AD1293" s="82"/>
      <c r="AE1293" s="80"/>
      <c r="AF1293" s="76"/>
      <c r="AG1293" s="76"/>
      <c r="AH1293" s="85"/>
      <c r="AI1293" s="76"/>
      <c r="AJ1293" s="76"/>
      <c r="AK1293" s="82"/>
      <c r="AL1293" s="82"/>
      <c r="AM1293" s="80"/>
    </row>
    <row r="1294" spans="1:39" ht="15" customHeight="1" x14ac:dyDescent="0.3">
      <c r="A1294" s="76"/>
      <c r="B1294" s="76"/>
      <c r="C1294" s="76"/>
      <c r="D1294" s="77"/>
      <c r="E1294" s="69" t="str">
        <f t="shared" ca="1" si="20"/>
        <v/>
      </c>
      <c r="F1294" s="82"/>
      <c r="G1294" s="80"/>
      <c r="H1294" s="80"/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  <c r="T1294" s="76"/>
      <c r="U1294" s="80"/>
      <c r="V1294" s="80"/>
      <c r="W1294" s="80"/>
      <c r="X1294" s="80"/>
      <c r="Y1294" s="80"/>
      <c r="Z1294" s="80"/>
      <c r="AA1294" s="80"/>
      <c r="AB1294" s="80"/>
      <c r="AC1294" s="80"/>
      <c r="AD1294" s="82"/>
      <c r="AE1294" s="80"/>
      <c r="AF1294" s="76"/>
      <c r="AG1294" s="76"/>
      <c r="AH1294" s="85"/>
      <c r="AI1294" s="76"/>
      <c r="AJ1294" s="76"/>
      <c r="AK1294" s="82"/>
      <c r="AL1294" s="82"/>
      <c r="AM1294" s="80"/>
    </row>
    <row r="1295" spans="1:39" ht="15" customHeight="1" x14ac:dyDescent="0.3">
      <c r="A1295" s="76"/>
      <c r="B1295" s="76"/>
      <c r="C1295" s="76"/>
      <c r="D1295" s="77"/>
      <c r="E1295" s="69" t="str">
        <f t="shared" ca="1" si="20"/>
        <v/>
      </c>
      <c r="F1295" s="82"/>
      <c r="G1295" s="80"/>
      <c r="H1295" s="80"/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  <c r="T1295" s="76"/>
      <c r="U1295" s="80"/>
      <c r="V1295" s="80"/>
      <c r="W1295" s="80"/>
      <c r="X1295" s="80"/>
      <c r="Y1295" s="80"/>
      <c r="Z1295" s="80"/>
      <c r="AA1295" s="80"/>
      <c r="AB1295" s="80"/>
      <c r="AC1295" s="80"/>
      <c r="AD1295" s="82"/>
      <c r="AE1295" s="80"/>
      <c r="AF1295" s="76"/>
      <c r="AG1295" s="76"/>
      <c r="AH1295" s="85"/>
      <c r="AI1295" s="76"/>
      <c r="AJ1295" s="76"/>
      <c r="AK1295" s="82"/>
      <c r="AL1295" s="82"/>
      <c r="AM1295" s="80"/>
    </row>
    <row r="1296" spans="1:39" ht="15" customHeight="1" x14ac:dyDescent="0.3">
      <c r="A1296" s="76"/>
      <c r="B1296" s="76"/>
      <c r="C1296" s="76"/>
      <c r="D1296" s="77"/>
      <c r="E1296" s="69" t="str">
        <f t="shared" ca="1" si="20"/>
        <v/>
      </c>
      <c r="F1296" s="82"/>
      <c r="G1296" s="80"/>
      <c r="H1296" s="80"/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  <c r="T1296" s="76"/>
      <c r="U1296" s="80"/>
      <c r="V1296" s="80"/>
      <c r="W1296" s="80"/>
      <c r="X1296" s="80"/>
      <c r="Y1296" s="80"/>
      <c r="Z1296" s="80"/>
      <c r="AA1296" s="80"/>
      <c r="AB1296" s="80"/>
      <c r="AC1296" s="80"/>
      <c r="AD1296" s="82"/>
      <c r="AE1296" s="80"/>
      <c r="AF1296" s="76"/>
      <c r="AG1296" s="76"/>
      <c r="AH1296" s="85"/>
      <c r="AI1296" s="76"/>
      <c r="AJ1296" s="76"/>
      <c r="AK1296" s="82"/>
      <c r="AL1296" s="82"/>
      <c r="AM1296" s="80"/>
    </row>
    <row r="1297" spans="1:39" ht="15" customHeight="1" x14ac:dyDescent="0.3">
      <c r="A1297" s="76"/>
      <c r="B1297" s="76"/>
      <c r="C1297" s="76"/>
      <c r="D1297" s="77"/>
      <c r="E1297" s="69" t="str">
        <f t="shared" ca="1" si="20"/>
        <v/>
      </c>
      <c r="F1297" s="82"/>
      <c r="G1297" s="80"/>
      <c r="H1297" s="80"/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  <c r="T1297" s="76"/>
      <c r="U1297" s="80"/>
      <c r="V1297" s="80"/>
      <c r="W1297" s="80"/>
      <c r="X1297" s="80"/>
      <c r="Y1297" s="80"/>
      <c r="Z1297" s="80"/>
      <c r="AA1297" s="80"/>
      <c r="AB1297" s="80"/>
      <c r="AC1297" s="80"/>
      <c r="AD1297" s="82"/>
      <c r="AE1297" s="80"/>
      <c r="AF1297" s="76"/>
      <c r="AG1297" s="76"/>
      <c r="AH1297" s="85"/>
      <c r="AI1297" s="76"/>
      <c r="AJ1297" s="76"/>
      <c r="AK1297" s="82"/>
      <c r="AL1297" s="82"/>
      <c r="AM1297" s="80"/>
    </row>
    <row r="1298" spans="1:39" ht="15" customHeight="1" x14ac:dyDescent="0.3">
      <c r="A1298" s="76"/>
      <c r="B1298" s="76"/>
      <c r="C1298" s="76"/>
      <c r="D1298" s="77"/>
      <c r="E1298" s="69" t="str">
        <f t="shared" ca="1" si="20"/>
        <v/>
      </c>
      <c r="F1298" s="82"/>
      <c r="G1298" s="80"/>
      <c r="H1298" s="80"/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  <c r="T1298" s="76"/>
      <c r="U1298" s="80"/>
      <c r="V1298" s="80"/>
      <c r="W1298" s="80"/>
      <c r="X1298" s="80"/>
      <c r="Y1298" s="80"/>
      <c r="Z1298" s="80"/>
      <c r="AA1298" s="80"/>
      <c r="AB1298" s="80"/>
      <c r="AC1298" s="80"/>
      <c r="AD1298" s="82"/>
      <c r="AE1298" s="80"/>
      <c r="AF1298" s="76"/>
      <c r="AG1298" s="76"/>
      <c r="AH1298" s="85"/>
      <c r="AI1298" s="76"/>
      <c r="AJ1298" s="76"/>
      <c r="AK1298" s="82"/>
      <c r="AL1298" s="82"/>
      <c r="AM1298" s="80"/>
    </row>
    <row r="1299" spans="1:39" ht="15" customHeight="1" x14ac:dyDescent="0.3">
      <c r="A1299" s="76"/>
      <c r="B1299" s="76"/>
      <c r="C1299" s="76"/>
      <c r="D1299" s="77"/>
      <c r="E1299" s="69" t="str">
        <f t="shared" ca="1" si="20"/>
        <v/>
      </c>
      <c r="F1299" s="82"/>
      <c r="G1299" s="80"/>
      <c r="H1299" s="80"/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  <c r="T1299" s="76"/>
      <c r="U1299" s="80"/>
      <c r="V1299" s="80"/>
      <c r="W1299" s="80"/>
      <c r="X1299" s="80"/>
      <c r="Y1299" s="80"/>
      <c r="Z1299" s="80"/>
      <c r="AA1299" s="80"/>
      <c r="AB1299" s="80"/>
      <c r="AC1299" s="80"/>
      <c r="AD1299" s="82"/>
      <c r="AE1299" s="80"/>
      <c r="AF1299" s="76"/>
      <c r="AG1299" s="76"/>
      <c r="AH1299" s="85"/>
      <c r="AI1299" s="76"/>
      <c r="AJ1299" s="76"/>
      <c r="AK1299" s="82"/>
      <c r="AL1299" s="82"/>
      <c r="AM1299" s="80"/>
    </row>
    <row r="1300" spans="1:39" ht="15" customHeight="1" x14ac:dyDescent="0.3">
      <c r="A1300" s="76"/>
      <c r="B1300" s="76"/>
      <c r="C1300" s="76"/>
      <c r="D1300" s="77"/>
      <c r="E1300" s="69" t="str">
        <f t="shared" ca="1" si="20"/>
        <v/>
      </c>
      <c r="F1300" s="82"/>
      <c r="G1300" s="80"/>
      <c r="H1300" s="80"/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  <c r="T1300" s="76"/>
      <c r="U1300" s="80"/>
      <c r="V1300" s="80"/>
      <c r="W1300" s="80"/>
      <c r="X1300" s="80"/>
      <c r="Y1300" s="80"/>
      <c r="Z1300" s="80"/>
      <c r="AA1300" s="80"/>
      <c r="AB1300" s="80"/>
      <c r="AC1300" s="80"/>
      <c r="AD1300" s="82"/>
      <c r="AE1300" s="80"/>
      <c r="AF1300" s="76"/>
      <c r="AG1300" s="76"/>
      <c r="AH1300" s="85"/>
      <c r="AI1300" s="76"/>
      <c r="AJ1300" s="76"/>
      <c r="AK1300" s="82"/>
      <c r="AL1300" s="82"/>
      <c r="AM1300" s="80"/>
    </row>
    <row r="1301" spans="1:39" ht="15" customHeight="1" x14ac:dyDescent="0.3">
      <c r="A1301" s="76"/>
      <c r="B1301" s="76"/>
      <c r="C1301" s="76"/>
      <c r="D1301" s="77"/>
      <c r="E1301" s="69" t="str">
        <f t="shared" ca="1" si="20"/>
        <v/>
      </c>
      <c r="F1301" s="82"/>
      <c r="G1301" s="80"/>
      <c r="H1301" s="80"/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  <c r="T1301" s="76"/>
      <c r="U1301" s="80"/>
      <c r="V1301" s="80"/>
      <c r="W1301" s="80"/>
      <c r="X1301" s="80"/>
      <c r="Y1301" s="80"/>
      <c r="Z1301" s="80"/>
      <c r="AA1301" s="80"/>
      <c r="AB1301" s="80"/>
      <c r="AC1301" s="80"/>
      <c r="AD1301" s="82"/>
      <c r="AE1301" s="80"/>
      <c r="AF1301" s="76"/>
      <c r="AG1301" s="76"/>
      <c r="AH1301" s="85"/>
      <c r="AI1301" s="76"/>
      <c r="AJ1301" s="76"/>
      <c r="AK1301" s="82"/>
      <c r="AL1301" s="82"/>
      <c r="AM1301" s="80"/>
    </row>
    <row r="1302" spans="1:39" ht="15" customHeight="1" x14ac:dyDescent="0.3">
      <c r="A1302" s="76"/>
      <c r="B1302" s="76"/>
      <c r="C1302" s="76"/>
      <c r="D1302" s="77"/>
      <c r="E1302" s="69" t="str">
        <f t="shared" ca="1" si="20"/>
        <v/>
      </c>
      <c r="F1302" s="82"/>
      <c r="G1302" s="80"/>
      <c r="H1302" s="80"/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  <c r="T1302" s="76"/>
      <c r="U1302" s="80"/>
      <c r="V1302" s="80"/>
      <c r="W1302" s="80"/>
      <c r="X1302" s="80"/>
      <c r="Y1302" s="80"/>
      <c r="Z1302" s="80"/>
      <c r="AA1302" s="80"/>
      <c r="AB1302" s="80"/>
      <c r="AC1302" s="80"/>
      <c r="AD1302" s="82"/>
      <c r="AE1302" s="80"/>
      <c r="AF1302" s="76"/>
      <c r="AG1302" s="76"/>
      <c r="AH1302" s="85"/>
      <c r="AI1302" s="76"/>
      <c r="AJ1302" s="76"/>
      <c r="AK1302" s="82"/>
      <c r="AL1302" s="82"/>
      <c r="AM1302" s="80"/>
    </row>
    <row r="1303" spans="1:39" ht="15" customHeight="1" x14ac:dyDescent="0.3">
      <c r="A1303" s="76"/>
      <c r="B1303" s="76"/>
      <c r="C1303" s="76"/>
      <c r="D1303" s="77"/>
      <c r="E1303" s="69" t="str">
        <f t="shared" ca="1" si="20"/>
        <v/>
      </c>
      <c r="F1303" s="82"/>
      <c r="G1303" s="80"/>
      <c r="H1303" s="80"/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  <c r="T1303" s="76"/>
      <c r="U1303" s="80"/>
      <c r="V1303" s="80"/>
      <c r="W1303" s="80"/>
      <c r="X1303" s="80"/>
      <c r="Y1303" s="80"/>
      <c r="Z1303" s="80"/>
      <c r="AA1303" s="80"/>
      <c r="AB1303" s="80"/>
      <c r="AC1303" s="80"/>
      <c r="AD1303" s="82"/>
      <c r="AE1303" s="80"/>
      <c r="AF1303" s="76"/>
      <c r="AG1303" s="76"/>
      <c r="AH1303" s="85"/>
      <c r="AI1303" s="76"/>
      <c r="AJ1303" s="76"/>
      <c r="AK1303" s="82"/>
      <c r="AL1303" s="82"/>
      <c r="AM1303" s="80"/>
    </row>
    <row r="1304" spans="1:39" ht="15" customHeight="1" x14ac:dyDescent="0.3">
      <c r="A1304" s="76"/>
      <c r="B1304" s="76"/>
      <c r="C1304" s="76"/>
      <c r="D1304" s="77"/>
      <c r="E1304" s="69" t="str">
        <f t="shared" ca="1" si="20"/>
        <v/>
      </c>
      <c r="F1304" s="82"/>
      <c r="G1304" s="80"/>
      <c r="H1304" s="80"/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  <c r="T1304" s="76"/>
      <c r="U1304" s="80"/>
      <c r="V1304" s="80"/>
      <c r="W1304" s="80"/>
      <c r="X1304" s="80"/>
      <c r="Y1304" s="80"/>
      <c r="Z1304" s="80"/>
      <c r="AA1304" s="80"/>
      <c r="AB1304" s="80"/>
      <c r="AC1304" s="80"/>
      <c r="AD1304" s="82"/>
      <c r="AE1304" s="80"/>
      <c r="AF1304" s="76"/>
      <c r="AG1304" s="76"/>
      <c r="AH1304" s="85"/>
      <c r="AI1304" s="76"/>
      <c r="AJ1304" s="76"/>
      <c r="AK1304" s="82"/>
      <c r="AL1304" s="82"/>
      <c r="AM1304" s="80"/>
    </row>
    <row r="1305" spans="1:39" ht="15" customHeight="1" x14ac:dyDescent="0.3">
      <c r="A1305" s="76"/>
      <c r="B1305" s="76"/>
      <c r="C1305" s="76"/>
      <c r="D1305" s="77"/>
      <c r="E1305" s="69" t="str">
        <f t="shared" ca="1" si="20"/>
        <v/>
      </c>
      <c r="F1305" s="82"/>
      <c r="G1305" s="80"/>
      <c r="H1305" s="80"/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  <c r="T1305" s="76"/>
      <c r="U1305" s="80"/>
      <c r="V1305" s="80"/>
      <c r="W1305" s="80"/>
      <c r="X1305" s="80"/>
      <c r="Y1305" s="80"/>
      <c r="Z1305" s="80"/>
      <c r="AA1305" s="80"/>
      <c r="AB1305" s="80"/>
      <c r="AC1305" s="80"/>
      <c r="AD1305" s="82"/>
      <c r="AE1305" s="80"/>
      <c r="AF1305" s="76"/>
      <c r="AG1305" s="76"/>
      <c r="AH1305" s="85"/>
      <c r="AI1305" s="76"/>
      <c r="AJ1305" s="76"/>
      <c r="AK1305" s="82"/>
      <c r="AL1305" s="82"/>
      <c r="AM1305" s="80"/>
    </row>
    <row r="1306" spans="1:39" ht="15" customHeight="1" x14ac:dyDescent="0.3">
      <c r="A1306" s="76"/>
      <c r="B1306" s="76"/>
      <c r="C1306" s="76"/>
      <c r="D1306" s="77"/>
      <c r="E1306" s="69" t="str">
        <f t="shared" ca="1" si="20"/>
        <v/>
      </c>
      <c r="F1306" s="82"/>
      <c r="G1306" s="80"/>
      <c r="H1306" s="80"/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  <c r="T1306" s="76"/>
      <c r="U1306" s="80"/>
      <c r="V1306" s="80"/>
      <c r="W1306" s="80"/>
      <c r="X1306" s="80"/>
      <c r="Y1306" s="80"/>
      <c r="Z1306" s="80"/>
      <c r="AA1306" s="80"/>
      <c r="AB1306" s="80"/>
      <c r="AC1306" s="80"/>
      <c r="AD1306" s="82"/>
      <c r="AE1306" s="80"/>
      <c r="AF1306" s="76"/>
      <c r="AG1306" s="76"/>
      <c r="AH1306" s="85"/>
      <c r="AI1306" s="76"/>
      <c r="AJ1306" s="76"/>
      <c r="AK1306" s="82"/>
      <c r="AL1306" s="82"/>
      <c r="AM1306" s="80"/>
    </row>
    <row r="1307" spans="1:39" ht="15" customHeight="1" x14ac:dyDescent="0.3">
      <c r="A1307" s="76"/>
      <c r="B1307" s="76"/>
      <c r="C1307" s="76"/>
      <c r="D1307" s="77"/>
      <c r="E1307" s="69" t="str">
        <f t="shared" ca="1" si="20"/>
        <v/>
      </c>
      <c r="F1307" s="82"/>
      <c r="G1307" s="80"/>
      <c r="H1307" s="80"/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  <c r="T1307" s="76"/>
      <c r="U1307" s="80"/>
      <c r="V1307" s="80"/>
      <c r="W1307" s="80"/>
      <c r="X1307" s="80"/>
      <c r="Y1307" s="80"/>
      <c r="Z1307" s="80"/>
      <c r="AA1307" s="80"/>
      <c r="AB1307" s="80"/>
      <c r="AC1307" s="80"/>
      <c r="AD1307" s="82"/>
      <c r="AE1307" s="80"/>
      <c r="AF1307" s="76"/>
      <c r="AG1307" s="76"/>
      <c r="AH1307" s="85"/>
      <c r="AI1307" s="76"/>
      <c r="AJ1307" s="76"/>
      <c r="AK1307" s="82"/>
      <c r="AL1307" s="82"/>
      <c r="AM1307" s="80"/>
    </row>
    <row r="1308" spans="1:39" ht="15" customHeight="1" x14ac:dyDescent="0.3">
      <c r="A1308" s="76"/>
      <c r="B1308" s="76"/>
      <c r="C1308" s="76"/>
      <c r="D1308" s="77"/>
      <c r="E1308" s="69" t="str">
        <f t="shared" ca="1" si="20"/>
        <v/>
      </c>
      <c r="F1308" s="82"/>
      <c r="G1308" s="80"/>
      <c r="H1308" s="80"/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  <c r="T1308" s="76"/>
      <c r="U1308" s="80"/>
      <c r="V1308" s="80"/>
      <c r="W1308" s="80"/>
      <c r="X1308" s="80"/>
      <c r="Y1308" s="80"/>
      <c r="Z1308" s="80"/>
      <c r="AA1308" s="80"/>
      <c r="AB1308" s="80"/>
      <c r="AC1308" s="80"/>
      <c r="AD1308" s="82"/>
      <c r="AE1308" s="80"/>
      <c r="AF1308" s="76"/>
      <c r="AG1308" s="76"/>
      <c r="AH1308" s="85"/>
      <c r="AI1308" s="76"/>
      <c r="AJ1308" s="76"/>
      <c r="AK1308" s="82"/>
      <c r="AL1308" s="82"/>
      <c r="AM1308" s="80"/>
    </row>
    <row r="1309" spans="1:39" ht="15" customHeight="1" x14ac:dyDescent="0.3">
      <c r="A1309" s="76"/>
      <c r="B1309" s="76"/>
      <c r="C1309" s="76"/>
      <c r="D1309" s="77"/>
      <c r="E1309" s="69" t="str">
        <f t="shared" ca="1" si="20"/>
        <v/>
      </c>
      <c r="F1309" s="82"/>
      <c r="G1309" s="80"/>
      <c r="H1309" s="80"/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  <c r="T1309" s="76"/>
      <c r="U1309" s="80"/>
      <c r="V1309" s="80"/>
      <c r="W1309" s="80"/>
      <c r="X1309" s="80"/>
      <c r="Y1309" s="80"/>
      <c r="Z1309" s="80"/>
      <c r="AA1309" s="80"/>
      <c r="AB1309" s="80"/>
      <c r="AC1309" s="80"/>
      <c r="AD1309" s="82"/>
      <c r="AE1309" s="80"/>
      <c r="AF1309" s="76"/>
      <c r="AG1309" s="76"/>
      <c r="AH1309" s="85"/>
      <c r="AI1309" s="76"/>
      <c r="AJ1309" s="76"/>
      <c r="AK1309" s="82"/>
      <c r="AL1309" s="82"/>
      <c r="AM1309" s="80"/>
    </row>
    <row r="1310" spans="1:39" ht="15" customHeight="1" x14ac:dyDescent="0.3">
      <c r="A1310" s="76"/>
      <c r="B1310" s="76"/>
      <c r="C1310" s="76"/>
      <c r="D1310" s="77"/>
      <c r="E1310" s="69" t="str">
        <f t="shared" ca="1" si="20"/>
        <v/>
      </c>
      <c r="F1310" s="82"/>
      <c r="G1310" s="80"/>
      <c r="H1310" s="80"/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  <c r="T1310" s="76"/>
      <c r="U1310" s="80"/>
      <c r="V1310" s="80"/>
      <c r="W1310" s="80"/>
      <c r="X1310" s="80"/>
      <c r="Y1310" s="80"/>
      <c r="Z1310" s="80"/>
      <c r="AA1310" s="80"/>
      <c r="AB1310" s="80"/>
      <c r="AC1310" s="80"/>
      <c r="AD1310" s="82"/>
      <c r="AE1310" s="80"/>
      <c r="AF1310" s="76"/>
      <c r="AG1310" s="76"/>
      <c r="AH1310" s="85"/>
      <c r="AI1310" s="76"/>
      <c r="AJ1310" s="76"/>
      <c r="AK1310" s="82"/>
      <c r="AL1310" s="82"/>
      <c r="AM1310" s="80"/>
    </row>
    <row r="1311" spans="1:39" ht="15" customHeight="1" x14ac:dyDescent="0.3">
      <c r="A1311" s="76"/>
      <c r="B1311" s="76"/>
      <c r="C1311" s="76"/>
      <c r="D1311" s="77"/>
      <c r="E1311" s="69" t="str">
        <f t="shared" ca="1" si="20"/>
        <v/>
      </c>
      <c r="F1311" s="82"/>
      <c r="G1311" s="80"/>
      <c r="H1311" s="80"/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  <c r="T1311" s="76"/>
      <c r="U1311" s="80"/>
      <c r="V1311" s="80"/>
      <c r="W1311" s="80"/>
      <c r="X1311" s="80"/>
      <c r="Y1311" s="80"/>
      <c r="Z1311" s="80"/>
      <c r="AA1311" s="80"/>
      <c r="AB1311" s="80"/>
      <c r="AC1311" s="80"/>
      <c r="AD1311" s="82"/>
      <c r="AE1311" s="80"/>
      <c r="AF1311" s="76"/>
      <c r="AG1311" s="76"/>
      <c r="AH1311" s="85"/>
      <c r="AI1311" s="76"/>
      <c r="AJ1311" s="76"/>
      <c r="AK1311" s="82"/>
      <c r="AL1311" s="82"/>
      <c r="AM1311" s="80"/>
    </row>
    <row r="1312" spans="1:39" ht="15" customHeight="1" x14ac:dyDescent="0.3">
      <c r="A1312" s="76"/>
      <c r="B1312" s="76"/>
      <c r="C1312" s="76"/>
      <c r="D1312" s="77"/>
      <c r="E1312" s="69" t="str">
        <f t="shared" ca="1" si="20"/>
        <v/>
      </c>
      <c r="F1312" s="82"/>
      <c r="G1312" s="80"/>
      <c r="H1312" s="80"/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  <c r="T1312" s="76"/>
      <c r="U1312" s="80"/>
      <c r="V1312" s="80"/>
      <c r="W1312" s="80"/>
      <c r="X1312" s="80"/>
      <c r="Y1312" s="80"/>
      <c r="Z1312" s="80"/>
      <c r="AA1312" s="80"/>
      <c r="AB1312" s="80"/>
      <c r="AC1312" s="80"/>
      <c r="AD1312" s="82"/>
      <c r="AE1312" s="80"/>
      <c r="AF1312" s="76"/>
      <c r="AG1312" s="76"/>
      <c r="AH1312" s="85"/>
      <c r="AI1312" s="76"/>
      <c r="AJ1312" s="76"/>
      <c r="AK1312" s="82"/>
      <c r="AL1312" s="82"/>
      <c r="AM1312" s="80"/>
    </row>
    <row r="1313" spans="1:39" ht="15" customHeight="1" x14ac:dyDescent="0.3">
      <c r="A1313" s="76"/>
      <c r="B1313" s="76"/>
      <c r="C1313" s="76"/>
      <c r="D1313" s="77"/>
      <c r="E1313" s="69" t="str">
        <f t="shared" ca="1" si="20"/>
        <v/>
      </c>
      <c r="F1313" s="82"/>
      <c r="G1313" s="80"/>
      <c r="H1313" s="80"/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  <c r="T1313" s="76"/>
      <c r="U1313" s="80"/>
      <c r="V1313" s="80"/>
      <c r="W1313" s="80"/>
      <c r="X1313" s="80"/>
      <c r="Y1313" s="80"/>
      <c r="Z1313" s="80"/>
      <c r="AA1313" s="80"/>
      <c r="AB1313" s="80"/>
      <c r="AC1313" s="80"/>
      <c r="AD1313" s="82"/>
      <c r="AE1313" s="80"/>
      <c r="AF1313" s="76"/>
      <c r="AG1313" s="76"/>
      <c r="AH1313" s="85"/>
      <c r="AI1313" s="76"/>
      <c r="AJ1313" s="76"/>
      <c r="AK1313" s="82"/>
      <c r="AL1313" s="82"/>
      <c r="AM1313" s="80"/>
    </row>
    <row r="1314" spans="1:39" ht="15" customHeight="1" x14ac:dyDescent="0.3">
      <c r="A1314" s="76"/>
      <c r="B1314" s="76"/>
      <c r="C1314" s="76"/>
      <c r="D1314" s="77"/>
      <c r="E1314" s="69" t="str">
        <f t="shared" ca="1" si="20"/>
        <v/>
      </c>
      <c r="F1314" s="82"/>
      <c r="G1314" s="80"/>
      <c r="H1314" s="80"/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  <c r="T1314" s="76"/>
      <c r="U1314" s="80"/>
      <c r="V1314" s="80"/>
      <c r="W1314" s="80"/>
      <c r="X1314" s="80"/>
      <c r="Y1314" s="80"/>
      <c r="Z1314" s="80"/>
      <c r="AA1314" s="80"/>
      <c r="AB1314" s="80"/>
      <c r="AC1314" s="80"/>
      <c r="AD1314" s="82"/>
      <c r="AE1314" s="80"/>
      <c r="AF1314" s="76"/>
      <c r="AG1314" s="76"/>
      <c r="AH1314" s="85"/>
      <c r="AI1314" s="76"/>
      <c r="AJ1314" s="76"/>
      <c r="AK1314" s="82"/>
      <c r="AL1314" s="82"/>
      <c r="AM1314" s="80"/>
    </row>
    <row r="1315" spans="1:39" ht="15" customHeight="1" x14ac:dyDescent="0.3">
      <c r="A1315" s="76"/>
      <c r="B1315" s="76"/>
      <c r="C1315" s="76"/>
      <c r="D1315" s="77"/>
      <c r="E1315" s="69" t="str">
        <f t="shared" ca="1" si="20"/>
        <v/>
      </c>
      <c r="F1315" s="82"/>
      <c r="G1315" s="80"/>
      <c r="H1315" s="80"/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  <c r="T1315" s="76"/>
      <c r="U1315" s="80"/>
      <c r="V1315" s="80"/>
      <c r="W1315" s="80"/>
      <c r="X1315" s="80"/>
      <c r="Y1315" s="80"/>
      <c r="Z1315" s="80"/>
      <c r="AA1315" s="80"/>
      <c r="AB1315" s="80"/>
      <c r="AC1315" s="80"/>
      <c r="AD1315" s="82"/>
      <c r="AE1315" s="80"/>
      <c r="AF1315" s="76"/>
      <c r="AG1315" s="76"/>
      <c r="AH1315" s="85"/>
      <c r="AI1315" s="76"/>
      <c r="AJ1315" s="76"/>
      <c r="AK1315" s="82"/>
      <c r="AL1315" s="82"/>
      <c r="AM1315" s="80"/>
    </row>
    <row r="1316" spans="1:39" ht="15" customHeight="1" x14ac:dyDescent="0.3">
      <c r="A1316" s="76"/>
      <c r="B1316" s="76"/>
      <c r="C1316" s="76"/>
      <c r="D1316" s="77"/>
      <c r="E1316" s="69" t="str">
        <f t="shared" ca="1" si="20"/>
        <v/>
      </c>
      <c r="F1316" s="82"/>
      <c r="G1316" s="80"/>
      <c r="H1316" s="80"/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  <c r="T1316" s="76"/>
      <c r="U1316" s="80"/>
      <c r="V1316" s="80"/>
      <c r="W1316" s="80"/>
      <c r="X1316" s="80"/>
      <c r="Y1316" s="80"/>
      <c r="Z1316" s="80"/>
      <c r="AA1316" s="80"/>
      <c r="AB1316" s="80"/>
      <c r="AC1316" s="80"/>
      <c r="AD1316" s="82"/>
      <c r="AE1316" s="80"/>
      <c r="AF1316" s="76"/>
      <c r="AG1316" s="76"/>
      <c r="AH1316" s="85"/>
      <c r="AI1316" s="76"/>
      <c r="AJ1316" s="76"/>
      <c r="AK1316" s="82"/>
      <c r="AL1316" s="82"/>
      <c r="AM1316" s="80"/>
    </row>
    <row r="1317" spans="1:39" ht="15" customHeight="1" x14ac:dyDescent="0.3">
      <c r="A1317" s="76"/>
      <c r="B1317" s="76"/>
      <c r="C1317" s="76"/>
      <c r="D1317" s="77"/>
      <c r="E1317" s="69" t="str">
        <f t="shared" ca="1" si="20"/>
        <v/>
      </c>
      <c r="F1317" s="82"/>
      <c r="G1317" s="80"/>
      <c r="H1317" s="80"/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  <c r="T1317" s="76"/>
      <c r="U1317" s="80"/>
      <c r="V1317" s="80"/>
      <c r="W1317" s="80"/>
      <c r="X1317" s="80"/>
      <c r="Y1317" s="80"/>
      <c r="Z1317" s="80"/>
      <c r="AA1317" s="80"/>
      <c r="AB1317" s="80"/>
      <c r="AC1317" s="80"/>
      <c r="AD1317" s="82"/>
      <c r="AE1317" s="80"/>
      <c r="AF1317" s="76"/>
      <c r="AG1317" s="76"/>
      <c r="AH1317" s="85"/>
      <c r="AI1317" s="76"/>
      <c r="AJ1317" s="76"/>
      <c r="AK1317" s="82"/>
      <c r="AL1317" s="82"/>
      <c r="AM1317" s="80"/>
    </row>
    <row r="1318" spans="1:39" ht="15" customHeight="1" x14ac:dyDescent="0.3">
      <c r="A1318" s="76"/>
      <c r="B1318" s="76"/>
      <c r="C1318" s="76"/>
      <c r="D1318" s="77"/>
      <c r="E1318" s="69" t="str">
        <f t="shared" ca="1" si="20"/>
        <v/>
      </c>
      <c r="F1318" s="82"/>
      <c r="G1318" s="80"/>
      <c r="H1318" s="80"/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  <c r="T1318" s="76"/>
      <c r="U1318" s="80"/>
      <c r="V1318" s="80"/>
      <c r="W1318" s="80"/>
      <c r="X1318" s="80"/>
      <c r="Y1318" s="80"/>
      <c r="Z1318" s="80"/>
      <c r="AA1318" s="80"/>
      <c r="AB1318" s="80"/>
      <c r="AC1318" s="80"/>
      <c r="AD1318" s="82"/>
      <c r="AE1318" s="80"/>
      <c r="AF1318" s="76"/>
      <c r="AG1318" s="76"/>
      <c r="AH1318" s="85"/>
      <c r="AI1318" s="76"/>
      <c r="AJ1318" s="76"/>
      <c r="AK1318" s="82"/>
      <c r="AL1318" s="82"/>
      <c r="AM1318" s="80"/>
    </row>
    <row r="1319" spans="1:39" ht="15" customHeight="1" x14ac:dyDescent="0.3">
      <c r="A1319" s="76"/>
      <c r="B1319" s="76"/>
      <c r="C1319" s="76"/>
      <c r="D1319" s="77"/>
      <c r="E1319" s="69" t="str">
        <f t="shared" ca="1" si="20"/>
        <v/>
      </c>
      <c r="F1319" s="82"/>
      <c r="G1319" s="80"/>
      <c r="H1319" s="80"/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  <c r="T1319" s="76"/>
      <c r="U1319" s="80"/>
      <c r="V1319" s="80"/>
      <c r="W1319" s="80"/>
      <c r="X1319" s="80"/>
      <c r="Y1319" s="80"/>
      <c r="Z1319" s="80"/>
      <c r="AA1319" s="80"/>
      <c r="AB1319" s="80"/>
      <c r="AC1319" s="80"/>
      <c r="AD1319" s="82"/>
      <c r="AE1319" s="80"/>
      <c r="AF1319" s="76"/>
      <c r="AG1319" s="76"/>
      <c r="AH1319" s="85"/>
      <c r="AI1319" s="76"/>
      <c r="AJ1319" s="76"/>
      <c r="AK1319" s="82"/>
      <c r="AL1319" s="82"/>
      <c r="AM1319" s="80"/>
    </row>
    <row r="1320" spans="1:39" ht="15" customHeight="1" x14ac:dyDescent="0.3">
      <c r="A1320" s="76"/>
      <c r="B1320" s="76"/>
      <c r="C1320" s="76"/>
      <c r="D1320" s="77"/>
      <c r="E1320" s="69" t="str">
        <f t="shared" ca="1" si="20"/>
        <v/>
      </c>
      <c r="F1320" s="82"/>
      <c r="G1320" s="80"/>
      <c r="H1320" s="80"/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  <c r="T1320" s="76"/>
      <c r="U1320" s="80"/>
      <c r="V1320" s="80"/>
      <c r="W1320" s="80"/>
      <c r="X1320" s="80"/>
      <c r="Y1320" s="80"/>
      <c r="Z1320" s="80"/>
      <c r="AA1320" s="80"/>
      <c r="AB1320" s="80"/>
      <c r="AC1320" s="80"/>
      <c r="AD1320" s="82"/>
      <c r="AE1320" s="80"/>
      <c r="AF1320" s="76"/>
      <c r="AG1320" s="76"/>
      <c r="AH1320" s="85"/>
      <c r="AI1320" s="76"/>
      <c r="AJ1320" s="76"/>
      <c r="AK1320" s="82"/>
      <c r="AL1320" s="82"/>
      <c r="AM1320" s="80"/>
    </row>
    <row r="1321" spans="1:39" ht="15" customHeight="1" x14ac:dyDescent="0.3">
      <c r="A1321" s="76"/>
      <c r="B1321" s="76"/>
      <c r="C1321" s="76"/>
      <c r="D1321" s="77"/>
      <c r="E1321" s="69" t="str">
        <f t="shared" ca="1" si="20"/>
        <v/>
      </c>
      <c r="F1321" s="82"/>
      <c r="G1321" s="80"/>
      <c r="H1321" s="80"/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  <c r="T1321" s="76"/>
      <c r="U1321" s="80"/>
      <c r="V1321" s="80"/>
      <c r="W1321" s="80"/>
      <c r="X1321" s="80"/>
      <c r="Y1321" s="80"/>
      <c r="Z1321" s="80"/>
      <c r="AA1321" s="80"/>
      <c r="AB1321" s="80"/>
      <c r="AC1321" s="80"/>
      <c r="AD1321" s="82"/>
      <c r="AE1321" s="80"/>
      <c r="AF1321" s="76"/>
      <c r="AG1321" s="76"/>
      <c r="AH1321" s="85"/>
      <c r="AI1321" s="76"/>
      <c r="AJ1321" s="76"/>
      <c r="AK1321" s="82"/>
      <c r="AL1321" s="82"/>
      <c r="AM1321" s="80"/>
    </row>
    <row r="1322" spans="1:39" ht="15" customHeight="1" x14ac:dyDescent="0.3">
      <c r="A1322" s="76"/>
      <c r="B1322" s="76"/>
      <c r="C1322" s="76"/>
      <c r="D1322" s="77"/>
      <c r="E1322" s="69" t="str">
        <f t="shared" ca="1" si="20"/>
        <v/>
      </c>
      <c r="F1322" s="82"/>
      <c r="G1322" s="80"/>
      <c r="H1322" s="80"/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  <c r="T1322" s="76"/>
      <c r="U1322" s="80"/>
      <c r="V1322" s="80"/>
      <c r="W1322" s="80"/>
      <c r="X1322" s="80"/>
      <c r="Y1322" s="80"/>
      <c r="Z1322" s="80"/>
      <c r="AA1322" s="80"/>
      <c r="AB1322" s="80"/>
      <c r="AC1322" s="80"/>
      <c r="AD1322" s="82"/>
      <c r="AE1322" s="80"/>
      <c r="AF1322" s="76"/>
      <c r="AG1322" s="76"/>
      <c r="AH1322" s="85"/>
      <c r="AI1322" s="76"/>
      <c r="AJ1322" s="76"/>
      <c r="AK1322" s="82"/>
      <c r="AL1322" s="82"/>
      <c r="AM1322" s="80"/>
    </row>
    <row r="1323" spans="1:39" ht="15" customHeight="1" x14ac:dyDescent="0.3">
      <c r="A1323" s="76"/>
      <c r="B1323" s="76"/>
      <c r="C1323" s="76"/>
      <c r="D1323" s="77"/>
      <c r="E1323" s="69" t="str">
        <f t="shared" ca="1" si="20"/>
        <v/>
      </c>
      <c r="F1323" s="82"/>
      <c r="G1323" s="80"/>
      <c r="H1323" s="80"/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  <c r="T1323" s="76"/>
      <c r="U1323" s="80"/>
      <c r="V1323" s="80"/>
      <c r="W1323" s="80"/>
      <c r="X1323" s="80"/>
      <c r="Y1323" s="80"/>
      <c r="Z1323" s="80"/>
      <c r="AA1323" s="80"/>
      <c r="AB1323" s="80"/>
      <c r="AC1323" s="80"/>
      <c r="AD1323" s="82"/>
      <c r="AE1323" s="80"/>
      <c r="AF1323" s="76"/>
      <c r="AG1323" s="76"/>
      <c r="AH1323" s="85"/>
      <c r="AI1323" s="76"/>
      <c r="AJ1323" s="76"/>
      <c r="AK1323" s="82"/>
      <c r="AL1323" s="82"/>
      <c r="AM1323" s="80"/>
    </row>
    <row r="1324" spans="1:39" ht="15" customHeight="1" x14ac:dyDescent="0.3">
      <c r="A1324" s="76"/>
      <c r="B1324" s="76"/>
      <c r="C1324" s="76"/>
      <c r="D1324" s="77"/>
      <c r="E1324" s="69" t="str">
        <f t="shared" ca="1" si="20"/>
        <v/>
      </c>
      <c r="F1324" s="82"/>
      <c r="G1324" s="80"/>
      <c r="H1324" s="80"/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  <c r="T1324" s="76"/>
      <c r="U1324" s="80"/>
      <c r="V1324" s="80"/>
      <c r="W1324" s="80"/>
      <c r="X1324" s="80"/>
      <c r="Y1324" s="80"/>
      <c r="Z1324" s="80"/>
      <c r="AA1324" s="80"/>
      <c r="AB1324" s="80"/>
      <c r="AC1324" s="80"/>
      <c r="AD1324" s="82"/>
      <c r="AE1324" s="80"/>
      <c r="AF1324" s="76"/>
      <c r="AG1324" s="76"/>
      <c r="AH1324" s="85"/>
      <c r="AI1324" s="76"/>
      <c r="AJ1324" s="76"/>
      <c r="AK1324" s="82"/>
      <c r="AL1324" s="82"/>
      <c r="AM1324" s="80"/>
    </row>
    <row r="1325" spans="1:39" ht="15" customHeight="1" x14ac:dyDescent="0.3">
      <c r="A1325" s="76"/>
      <c r="B1325" s="76"/>
      <c r="C1325" s="76"/>
      <c r="D1325" s="77"/>
      <c r="E1325" s="69" t="str">
        <f t="shared" ca="1" si="20"/>
        <v/>
      </c>
      <c r="F1325" s="82"/>
      <c r="G1325" s="80"/>
      <c r="H1325" s="80"/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  <c r="T1325" s="76"/>
      <c r="U1325" s="80"/>
      <c r="V1325" s="80"/>
      <c r="W1325" s="80"/>
      <c r="X1325" s="80"/>
      <c r="Y1325" s="80"/>
      <c r="Z1325" s="80"/>
      <c r="AA1325" s="80"/>
      <c r="AB1325" s="80"/>
      <c r="AC1325" s="80"/>
      <c r="AD1325" s="82"/>
      <c r="AE1325" s="80"/>
      <c r="AF1325" s="76"/>
      <c r="AG1325" s="76"/>
      <c r="AH1325" s="85"/>
      <c r="AI1325" s="76"/>
      <c r="AJ1325" s="76"/>
      <c r="AK1325" s="82"/>
      <c r="AL1325" s="82"/>
      <c r="AM1325" s="80"/>
    </row>
    <row r="1326" spans="1:39" ht="15" customHeight="1" x14ac:dyDescent="0.3">
      <c r="A1326" s="76"/>
      <c r="B1326" s="76"/>
      <c r="C1326" s="76"/>
      <c r="D1326" s="77"/>
      <c r="E1326" s="69" t="str">
        <f t="shared" ca="1" si="20"/>
        <v/>
      </c>
      <c r="F1326" s="82"/>
      <c r="G1326" s="80"/>
      <c r="H1326" s="80"/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  <c r="T1326" s="76"/>
      <c r="U1326" s="80"/>
      <c r="V1326" s="80"/>
      <c r="W1326" s="80"/>
      <c r="X1326" s="80"/>
      <c r="Y1326" s="80"/>
      <c r="Z1326" s="80"/>
      <c r="AA1326" s="80"/>
      <c r="AB1326" s="80"/>
      <c r="AC1326" s="80"/>
      <c r="AD1326" s="82"/>
      <c r="AE1326" s="80"/>
      <c r="AF1326" s="76"/>
      <c r="AG1326" s="76"/>
      <c r="AH1326" s="85"/>
      <c r="AI1326" s="76"/>
      <c r="AJ1326" s="76"/>
      <c r="AK1326" s="82"/>
      <c r="AL1326" s="82"/>
      <c r="AM1326" s="80"/>
    </row>
    <row r="1327" spans="1:39" ht="15" customHeight="1" x14ac:dyDescent="0.3">
      <c r="A1327" s="76"/>
      <c r="B1327" s="76"/>
      <c r="C1327" s="76"/>
      <c r="D1327" s="77"/>
      <c r="E1327" s="69" t="str">
        <f t="shared" ca="1" si="20"/>
        <v/>
      </c>
      <c r="F1327" s="82"/>
      <c r="G1327" s="80"/>
      <c r="H1327" s="80"/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  <c r="T1327" s="76"/>
      <c r="U1327" s="80"/>
      <c r="V1327" s="80"/>
      <c r="W1327" s="80"/>
      <c r="X1327" s="80"/>
      <c r="Y1327" s="80"/>
      <c r="Z1327" s="80"/>
      <c r="AA1327" s="80"/>
      <c r="AB1327" s="80"/>
      <c r="AC1327" s="80"/>
      <c r="AD1327" s="82"/>
      <c r="AE1327" s="80"/>
      <c r="AF1327" s="76"/>
      <c r="AG1327" s="76"/>
      <c r="AH1327" s="85"/>
      <c r="AI1327" s="76"/>
      <c r="AJ1327" s="76"/>
      <c r="AK1327" s="82"/>
      <c r="AL1327" s="82"/>
      <c r="AM1327" s="80"/>
    </row>
    <row r="1328" spans="1:39" ht="15" customHeight="1" x14ac:dyDescent="0.3">
      <c r="A1328" s="76"/>
      <c r="B1328" s="76"/>
      <c r="C1328" s="76"/>
      <c r="D1328" s="77"/>
      <c r="E1328" s="69" t="str">
        <f t="shared" ca="1" si="20"/>
        <v/>
      </c>
      <c r="F1328" s="82"/>
      <c r="G1328" s="80"/>
      <c r="H1328" s="80"/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  <c r="T1328" s="76"/>
      <c r="U1328" s="80"/>
      <c r="V1328" s="80"/>
      <c r="W1328" s="80"/>
      <c r="X1328" s="80"/>
      <c r="Y1328" s="80"/>
      <c r="Z1328" s="80"/>
      <c r="AA1328" s="80"/>
      <c r="AB1328" s="80"/>
      <c r="AC1328" s="80"/>
      <c r="AD1328" s="82"/>
      <c r="AE1328" s="80"/>
      <c r="AF1328" s="76"/>
      <c r="AG1328" s="76"/>
      <c r="AH1328" s="85"/>
      <c r="AI1328" s="76"/>
      <c r="AJ1328" s="76"/>
      <c r="AK1328" s="82"/>
      <c r="AL1328" s="82"/>
      <c r="AM1328" s="80"/>
    </row>
    <row r="1329" spans="1:39" ht="15" customHeight="1" x14ac:dyDescent="0.3">
      <c r="A1329" s="76"/>
      <c r="B1329" s="76"/>
      <c r="C1329" s="76"/>
      <c r="D1329" s="77"/>
      <c r="E1329" s="69" t="str">
        <f t="shared" ca="1" si="20"/>
        <v/>
      </c>
      <c r="F1329" s="82"/>
      <c r="G1329" s="80"/>
      <c r="H1329" s="80"/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  <c r="T1329" s="76"/>
      <c r="U1329" s="80"/>
      <c r="V1329" s="80"/>
      <c r="W1329" s="80"/>
      <c r="X1329" s="80"/>
      <c r="Y1329" s="80"/>
      <c r="Z1329" s="80"/>
      <c r="AA1329" s="80"/>
      <c r="AB1329" s="80"/>
      <c r="AC1329" s="80"/>
      <c r="AD1329" s="82"/>
      <c r="AE1329" s="80"/>
      <c r="AF1329" s="76"/>
      <c r="AG1329" s="76"/>
      <c r="AH1329" s="85"/>
      <c r="AI1329" s="76"/>
      <c r="AJ1329" s="76"/>
      <c r="AK1329" s="82"/>
      <c r="AL1329" s="82"/>
      <c r="AM1329" s="80"/>
    </row>
    <row r="1330" spans="1:39" ht="15" customHeight="1" x14ac:dyDescent="0.3">
      <c r="A1330" s="76"/>
      <c r="B1330" s="76"/>
      <c r="C1330" s="76"/>
      <c r="D1330" s="77"/>
      <c r="E1330" s="69" t="str">
        <f t="shared" ca="1" si="20"/>
        <v/>
      </c>
      <c r="F1330" s="82"/>
      <c r="G1330" s="80"/>
      <c r="H1330" s="80"/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  <c r="T1330" s="76"/>
      <c r="U1330" s="80"/>
      <c r="V1330" s="80"/>
      <c r="W1330" s="80"/>
      <c r="X1330" s="80"/>
      <c r="Y1330" s="80"/>
      <c r="Z1330" s="80"/>
      <c r="AA1330" s="80"/>
      <c r="AB1330" s="80"/>
      <c r="AC1330" s="80"/>
      <c r="AD1330" s="82"/>
      <c r="AE1330" s="80"/>
      <c r="AF1330" s="76"/>
      <c r="AG1330" s="76"/>
      <c r="AH1330" s="85"/>
      <c r="AI1330" s="76"/>
      <c r="AJ1330" s="76"/>
      <c r="AK1330" s="82"/>
      <c r="AL1330" s="82"/>
      <c r="AM1330" s="80"/>
    </row>
    <row r="1331" spans="1:39" ht="15" customHeight="1" x14ac:dyDescent="0.3">
      <c r="A1331" s="76"/>
      <c r="B1331" s="76"/>
      <c r="C1331" s="76"/>
      <c r="D1331" s="77"/>
      <c r="E1331" s="69" t="str">
        <f t="shared" ca="1" si="20"/>
        <v/>
      </c>
      <c r="F1331" s="82"/>
      <c r="G1331" s="80"/>
      <c r="H1331" s="80"/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  <c r="T1331" s="76"/>
      <c r="U1331" s="80"/>
      <c r="V1331" s="80"/>
      <c r="W1331" s="80"/>
      <c r="X1331" s="80"/>
      <c r="Y1331" s="80"/>
      <c r="Z1331" s="80"/>
      <c r="AA1331" s="80"/>
      <c r="AB1331" s="80"/>
      <c r="AC1331" s="80"/>
      <c r="AD1331" s="82"/>
      <c r="AE1331" s="80"/>
      <c r="AF1331" s="76"/>
      <c r="AG1331" s="76"/>
      <c r="AH1331" s="85"/>
      <c r="AI1331" s="76"/>
      <c r="AJ1331" s="76"/>
      <c r="AK1331" s="82"/>
      <c r="AL1331" s="82"/>
      <c r="AM1331" s="80"/>
    </row>
    <row r="1332" spans="1:39" ht="15" customHeight="1" x14ac:dyDescent="0.3">
      <c r="A1332" s="76"/>
      <c r="B1332" s="76"/>
      <c r="C1332" s="76"/>
      <c r="D1332" s="77"/>
      <c r="E1332" s="69" t="str">
        <f t="shared" ca="1" si="20"/>
        <v/>
      </c>
      <c r="F1332" s="82"/>
      <c r="G1332" s="80"/>
      <c r="H1332" s="80"/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  <c r="T1332" s="76"/>
      <c r="U1332" s="80"/>
      <c r="V1332" s="80"/>
      <c r="W1332" s="80"/>
      <c r="X1332" s="80"/>
      <c r="Y1332" s="80"/>
      <c r="Z1332" s="80"/>
      <c r="AA1332" s="80"/>
      <c r="AB1332" s="80"/>
      <c r="AC1332" s="80"/>
      <c r="AD1332" s="82"/>
      <c r="AE1332" s="80"/>
      <c r="AF1332" s="76"/>
      <c r="AG1332" s="76"/>
      <c r="AH1332" s="85"/>
      <c r="AI1332" s="76"/>
      <c r="AJ1332" s="76"/>
      <c r="AK1332" s="82"/>
      <c r="AL1332" s="82"/>
      <c r="AM1332" s="80"/>
    </row>
    <row r="1333" spans="1:39" ht="15" customHeight="1" x14ac:dyDescent="0.3">
      <c r="A1333" s="76"/>
      <c r="B1333" s="76"/>
      <c r="C1333" s="76"/>
      <c r="D1333" s="77"/>
      <c r="E1333" s="69" t="str">
        <f t="shared" ca="1" si="20"/>
        <v/>
      </c>
      <c r="F1333" s="82"/>
      <c r="G1333" s="80"/>
      <c r="H1333" s="80"/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  <c r="T1333" s="76"/>
      <c r="U1333" s="80"/>
      <c r="V1333" s="80"/>
      <c r="W1333" s="80"/>
      <c r="X1333" s="80"/>
      <c r="Y1333" s="80"/>
      <c r="Z1333" s="80"/>
      <c r="AA1333" s="80"/>
      <c r="AB1333" s="80"/>
      <c r="AC1333" s="80"/>
      <c r="AD1333" s="82"/>
      <c r="AE1333" s="80"/>
      <c r="AF1333" s="76"/>
      <c r="AG1333" s="76"/>
      <c r="AH1333" s="85"/>
      <c r="AI1333" s="76"/>
      <c r="AJ1333" s="76"/>
      <c r="AK1333" s="82"/>
      <c r="AL1333" s="82"/>
      <c r="AM1333" s="80"/>
    </row>
    <row r="1334" spans="1:39" ht="15" customHeight="1" x14ac:dyDescent="0.3">
      <c r="A1334" s="76"/>
      <c r="B1334" s="76"/>
      <c r="C1334" s="76"/>
      <c r="D1334" s="77"/>
      <c r="E1334" s="69" t="str">
        <f t="shared" ca="1" si="20"/>
        <v/>
      </c>
      <c r="F1334" s="82"/>
      <c r="G1334" s="80"/>
      <c r="H1334" s="80"/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  <c r="T1334" s="76"/>
      <c r="U1334" s="80"/>
      <c r="V1334" s="80"/>
      <c r="W1334" s="80"/>
      <c r="X1334" s="80"/>
      <c r="Y1334" s="80"/>
      <c r="Z1334" s="80"/>
      <c r="AA1334" s="80"/>
      <c r="AB1334" s="80"/>
      <c r="AC1334" s="80"/>
      <c r="AD1334" s="82"/>
      <c r="AE1334" s="80"/>
      <c r="AF1334" s="76"/>
      <c r="AG1334" s="76"/>
      <c r="AH1334" s="85"/>
      <c r="AI1334" s="76"/>
      <c r="AJ1334" s="76"/>
      <c r="AK1334" s="82"/>
      <c r="AL1334" s="82"/>
      <c r="AM1334" s="80"/>
    </row>
    <row r="1335" spans="1:39" ht="15" customHeight="1" x14ac:dyDescent="0.3">
      <c r="A1335" s="76"/>
      <c r="B1335" s="76"/>
      <c r="C1335" s="76"/>
      <c r="D1335" s="77"/>
      <c r="E1335" s="69" t="str">
        <f t="shared" ca="1" si="20"/>
        <v/>
      </c>
      <c r="F1335" s="82"/>
      <c r="G1335" s="80"/>
      <c r="H1335" s="80"/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  <c r="T1335" s="76"/>
      <c r="U1335" s="80"/>
      <c r="V1335" s="80"/>
      <c r="W1335" s="80"/>
      <c r="X1335" s="80"/>
      <c r="Y1335" s="80"/>
      <c r="Z1335" s="80"/>
      <c r="AA1335" s="80"/>
      <c r="AB1335" s="80"/>
      <c r="AC1335" s="80"/>
      <c r="AD1335" s="82"/>
      <c r="AE1335" s="80"/>
      <c r="AF1335" s="76"/>
      <c r="AG1335" s="76"/>
      <c r="AH1335" s="85"/>
      <c r="AI1335" s="76"/>
      <c r="AJ1335" s="76"/>
      <c r="AK1335" s="82"/>
      <c r="AL1335" s="82"/>
      <c r="AM1335" s="80"/>
    </row>
    <row r="1336" spans="1:39" ht="15" customHeight="1" x14ac:dyDescent="0.3">
      <c r="A1336" s="76"/>
      <c r="B1336" s="76"/>
      <c r="C1336" s="76"/>
      <c r="D1336" s="77"/>
      <c r="E1336" s="69" t="str">
        <f t="shared" ca="1" si="20"/>
        <v/>
      </c>
      <c r="F1336" s="82"/>
      <c r="G1336" s="80"/>
      <c r="H1336" s="80"/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  <c r="T1336" s="76"/>
      <c r="U1336" s="80"/>
      <c r="V1336" s="80"/>
      <c r="W1336" s="80"/>
      <c r="X1336" s="80"/>
      <c r="Y1336" s="80"/>
      <c r="Z1336" s="80"/>
      <c r="AA1336" s="80"/>
      <c r="AB1336" s="80"/>
      <c r="AC1336" s="80"/>
      <c r="AD1336" s="82"/>
      <c r="AE1336" s="80"/>
      <c r="AF1336" s="76"/>
      <c r="AG1336" s="76"/>
      <c r="AH1336" s="85"/>
      <c r="AI1336" s="76"/>
      <c r="AJ1336" s="76"/>
      <c r="AK1336" s="82"/>
      <c r="AL1336" s="82"/>
      <c r="AM1336" s="80"/>
    </row>
    <row r="1337" spans="1:39" ht="15" customHeight="1" x14ac:dyDescent="0.3">
      <c r="A1337" s="76"/>
      <c r="B1337" s="76"/>
      <c r="C1337" s="76"/>
      <c r="D1337" s="77"/>
      <c r="E1337" s="69" t="str">
        <f t="shared" ca="1" si="20"/>
        <v/>
      </c>
      <c r="F1337" s="82"/>
      <c r="G1337" s="80"/>
      <c r="H1337" s="80"/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  <c r="T1337" s="76"/>
      <c r="U1337" s="80"/>
      <c r="V1337" s="80"/>
      <c r="W1337" s="80"/>
      <c r="X1337" s="80"/>
      <c r="Y1337" s="80"/>
      <c r="Z1337" s="80"/>
      <c r="AA1337" s="80"/>
      <c r="AB1337" s="80"/>
      <c r="AC1337" s="80"/>
      <c r="AD1337" s="82"/>
      <c r="AE1337" s="80"/>
      <c r="AF1337" s="76"/>
      <c r="AG1337" s="76"/>
      <c r="AH1337" s="85"/>
      <c r="AI1337" s="76"/>
      <c r="AJ1337" s="76"/>
      <c r="AK1337" s="82"/>
      <c r="AL1337" s="82"/>
      <c r="AM1337" s="80"/>
    </row>
    <row r="1338" spans="1:39" ht="15" customHeight="1" x14ac:dyDescent="0.3">
      <c r="A1338" s="76"/>
      <c r="B1338" s="76"/>
      <c r="C1338" s="76"/>
      <c r="D1338" s="77"/>
      <c r="E1338" s="69" t="str">
        <f t="shared" ca="1" si="20"/>
        <v/>
      </c>
      <c r="F1338" s="82"/>
      <c r="G1338" s="80"/>
      <c r="H1338" s="80"/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  <c r="T1338" s="76"/>
      <c r="U1338" s="80"/>
      <c r="V1338" s="80"/>
      <c r="W1338" s="80"/>
      <c r="X1338" s="80"/>
      <c r="Y1338" s="80"/>
      <c r="Z1338" s="80"/>
      <c r="AA1338" s="80"/>
      <c r="AB1338" s="80"/>
      <c r="AC1338" s="80"/>
      <c r="AD1338" s="82"/>
      <c r="AE1338" s="80"/>
      <c r="AF1338" s="76"/>
      <c r="AG1338" s="76"/>
      <c r="AH1338" s="85"/>
      <c r="AI1338" s="76"/>
      <c r="AJ1338" s="76"/>
      <c r="AK1338" s="82"/>
      <c r="AL1338" s="82"/>
      <c r="AM1338" s="80"/>
    </row>
    <row r="1339" spans="1:39" ht="15" customHeight="1" x14ac:dyDescent="0.3">
      <c r="A1339" s="76"/>
      <c r="B1339" s="76"/>
      <c r="C1339" s="76"/>
      <c r="D1339" s="77"/>
      <c r="E1339" s="69" t="str">
        <f t="shared" ca="1" si="20"/>
        <v/>
      </c>
      <c r="F1339" s="82"/>
      <c r="G1339" s="80"/>
      <c r="H1339" s="80"/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  <c r="T1339" s="76"/>
      <c r="U1339" s="80"/>
      <c r="V1339" s="80"/>
      <c r="W1339" s="80"/>
      <c r="X1339" s="80"/>
      <c r="Y1339" s="80"/>
      <c r="Z1339" s="80"/>
      <c r="AA1339" s="80"/>
      <c r="AB1339" s="80"/>
      <c r="AC1339" s="80"/>
      <c r="AD1339" s="82"/>
      <c r="AE1339" s="80"/>
      <c r="AF1339" s="76"/>
      <c r="AG1339" s="76"/>
      <c r="AH1339" s="85"/>
      <c r="AI1339" s="76"/>
      <c r="AJ1339" s="76"/>
      <c r="AK1339" s="82"/>
      <c r="AL1339" s="82"/>
      <c r="AM1339" s="80"/>
    </row>
    <row r="1340" spans="1:39" ht="15" customHeight="1" x14ac:dyDescent="0.3">
      <c r="A1340" s="76"/>
      <c r="B1340" s="76"/>
      <c r="C1340" s="76"/>
      <c r="D1340" s="77"/>
      <c r="E1340" s="69" t="str">
        <f t="shared" ca="1" si="20"/>
        <v/>
      </c>
      <c r="F1340" s="82"/>
      <c r="G1340" s="80"/>
      <c r="H1340" s="80"/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  <c r="T1340" s="76"/>
      <c r="U1340" s="80"/>
      <c r="V1340" s="80"/>
      <c r="W1340" s="80"/>
      <c r="X1340" s="80"/>
      <c r="Y1340" s="80"/>
      <c r="Z1340" s="80"/>
      <c r="AA1340" s="80"/>
      <c r="AB1340" s="80"/>
      <c r="AC1340" s="80"/>
      <c r="AD1340" s="82"/>
      <c r="AE1340" s="80"/>
      <c r="AF1340" s="76"/>
      <c r="AG1340" s="76"/>
      <c r="AH1340" s="85"/>
      <c r="AI1340" s="76"/>
      <c r="AJ1340" s="76"/>
      <c r="AK1340" s="82"/>
      <c r="AL1340" s="82"/>
      <c r="AM1340" s="80"/>
    </row>
    <row r="1341" spans="1:39" ht="15" customHeight="1" x14ac:dyDescent="0.3">
      <c r="A1341" s="76"/>
      <c r="B1341" s="76"/>
      <c r="C1341" s="76"/>
      <c r="D1341" s="77"/>
      <c r="E1341" s="69" t="str">
        <f t="shared" ca="1" si="20"/>
        <v/>
      </c>
      <c r="F1341" s="82"/>
      <c r="G1341" s="80"/>
      <c r="H1341" s="80"/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  <c r="T1341" s="76"/>
      <c r="U1341" s="80"/>
      <c r="V1341" s="80"/>
      <c r="W1341" s="80"/>
      <c r="X1341" s="80"/>
      <c r="Y1341" s="80"/>
      <c r="Z1341" s="80"/>
      <c r="AA1341" s="80"/>
      <c r="AB1341" s="80"/>
      <c r="AC1341" s="80"/>
      <c r="AD1341" s="82"/>
      <c r="AE1341" s="80"/>
      <c r="AF1341" s="76"/>
      <c r="AG1341" s="76"/>
      <c r="AH1341" s="85"/>
      <c r="AI1341" s="76"/>
      <c r="AJ1341" s="76"/>
      <c r="AK1341" s="82"/>
      <c r="AL1341" s="82"/>
      <c r="AM1341" s="80"/>
    </row>
    <row r="1342" spans="1:39" ht="15" customHeight="1" x14ac:dyDescent="0.3">
      <c r="A1342" s="76"/>
      <c r="B1342" s="76"/>
      <c r="C1342" s="76"/>
      <c r="D1342" s="77"/>
      <c r="E1342" s="69" t="str">
        <f t="shared" ca="1" si="20"/>
        <v/>
      </c>
      <c r="F1342" s="82"/>
      <c r="G1342" s="80"/>
      <c r="H1342" s="80"/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  <c r="T1342" s="76"/>
      <c r="U1342" s="80"/>
      <c r="V1342" s="80"/>
      <c r="W1342" s="80"/>
      <c r="X1342" s="80"/>
      <c r="Y1342" s="80"/>
      <c r="Z1342" s="80"/>
      <c r="AA1342" s="80"/>
      <c r="AB1342" s="80"/>
      <c r="AC1342" s="80"/>
      <c r="AD1342" s="82"/>
      <c r="AE1342" s="80"/>
      <c r="AF1342" s="76"/>
      <c r="AG1342" s="76"/>
      <c r="AH1342" s="85"/>
      <c r="AI1342" s="76"/>
      <c r="AJ1342" s="76"/>
      <c r="AK1342" s="82"/>
      <c r="AL1342" s="82"/>
      <c r="AM1342" s="80"/>
    </row>
    <row r="1343" spans="1:39" ht="15" customHeight="1" x14ac:dyDescent="0.3">
      <c r="A1343" s="76"/>
      <c r="B1343" s="76"/>
      <c r="C1343" s="76"/>
      <c r="D1343" s="77"/>
      <c r="E1343" s="69" t="str">
        <f t="shared" ca="1" si="20"/>
        <v/>
      </c>
      <c r="F1343" s="82"/>
      <c r="G1343" s="80"/>
      <c r="H1343" s="80"/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  <c r="T1343" s="76"/>
      <c r="U1343" s="80"/>
      <c r="V1343" s="80"/>
      <c r="W1343" s="80"/>
      <c r="X1343" s="80"/>
      <c r="Y1343" s="80"/>
      <c r="Z1343" s="80"/>
      <c r="AA1343" s="80"/>
      <c r="AB1343" s="80"/>
      <c r="AC1343" s="80"/>
      <c r="AD1343" s="82"/>
      <c r="AE1343" s="80"/>
      <c r="AF1343" s="76"/>
      <c r="AG1343" s="76"/>
      <c r="AH1343" s="85"/>
      <c r="AI1343" s="76"/>
      <c r="AJ1343" s="76"/>
      <c r="AK1343" s="82"/>
      <c r="AL1343" s="82"/>
      <c r="AM1343" s="80"/>
    </row>
    <row r="1344" spans="1:39" ht="15" customHeight="1" x14ac:dyDescent="0.3">
      <c r="A1344" s="76"/>
      <c r="B1344" s="76"/>
      <c r="C1344" s="76"/>
      <c r="D1344" s="77"/>
      <c r="E1344" s="69" t="str">
        <f t="shared" ca="1" si="20"/>
        <v/>
      </c>
      <c r="F1344" s="82"/>
      <c r="G1344" s="80"/>
      <c r="H1344" s="80"/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  <c r="T1344" s="76"/>
      <c r="U1344" s="80"/>
      <c r="V1344" s="80"/>
      <c r="W1344" s="80"/>
      <c r="X1344" s="80"/>
      <c r="Y1344" s="80"/>
      <c r="Z1344" s="80"/>
      <c r="AA1344" s="80"/>
      <c r="AB1344" s="80"/>
      <c r="AC1344" s="80"/>
      <c r="AD1344" s="82"/>
      <c r="AE1344" s="80"/>
      <c r="AF1344" s="76"/>
      <c r="AG1344" s="76"/>
      <c r="AH1344" s="85"/>
      <c r="AI1344" s="76"/>
      <c r="AJ1344" s="76"/>
      <c r="AK1344" s="82"/>
      <c r="AL1344" s="82"/>
      <c r="AM1344" s="80"/>
    </row>
    <row r="1345" spans="1:39" ht="15" customHeight="1" x14ac:dyDescent="0.3">
      <c r="A1345" s="76"/>
      <c r="B1345" s="76"/>
      <c r="C1345" s="76"/>
      <c r="D1345" s="77"/>
      <c r="E1345" s="69" t="str">
        <f t="shared" ca="1" si="20"/>
        <v/>
      </c>
      <c r="F1345" s="82"/>
      <c r="G1345" s="80"/>
      <c r="H1345" s="80"/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  <c r="T1345" s="76"/>
      <c r="U1345" s="80"/>
      <c r="V1345" s="80"/>
      <c r="W1345" s="80"/>
      <c r="X1345" s="80"/>
      <c r="Y1345" s="80"/>
      <c r="Z1345" s="80"/>
      <c r="AA1345" s="80"/>
      <c r="AB1345" s="80"/>
      <c r="AC1345" s="80"/>
      <c r="AD1345" s="82"/>
      <c r="AE1345" s="80"/>
      <c r="AF1345" s="76"/>
      <c r="AG1345" s="76"/>
      <c r="AH1345" s="85"/>
      <c r="AI1345" s="76"/>
      <c r="AJ1345" s="76"/>
      <c r="AK1345" s="82"/>
      <c r="AL1345" s="82"/>
      <c r="AM1345" s="80"/>
    </row>
    <row r="1346" spans="1:39" ht="15" customHeight="1" x14ac:dyDescent="0.3">
      <c r="A1346" s="76"/>
      <c r="B1346" s="76"/>
      <c r="C1346" s="76"/>
      <c r="D1346" s="77"/>
      <c r="E1346" s="69" t="str">
        <f t="shared" ca="1" si="20"/>
        <v/>
      </c>
      <c r="F1346" s="82"/>
      <c r="G1346" s="80"/>
      <c r="H1346" s="80"/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  <c r="T1346" s="76"/>
      <c r="U1346" s="80"/>
      <c r="V1346" s="80"/>
      <c r="W1346" s="80"/>
      <c r="X1346" s="80"/>
      <c r="Y1346" s="80"/>
      <c r="Z1346" s="80"/>
      <c r="AA1346" s="80"/>
      <c r="AB1346" s="80"/>
      <c r="AC1346" s="80"/>
      <c r="AD1346" s="82"/>
      <c r="AE1346" s="80"/>
      <c r="AF1346" s="76"/>
      <c r="AG1346" s="76"/>
      <c r="AH1346" s="85"/>
      <c r="AI1346" s="76"/>
      <c r="AJ1346" s="76"/>
      <c r="AK1346" s="82"/>
      <c r="AL1346" s="82"/>
      <c r="AM1346" s="80"/>
    </row>
    <row r="1347" spans="1:39" ht="15" customHeight="1" x14ac:dyDescent="0.3">
      <c r="A1347" s="76"/>
      <c r="B1347" s="76"/>
      <c r="C1347" s="76"/>
      <c r="D1347" s="77"/>
      <c r="E1347" s="69" t="str">
        <f t="shared" ca="1" si="20"/>
        <v/>
      </c>
      <c r="F1347" s="82"/>
      <c r="G1347" s="80"/>
      <c r="H1347" s="80"/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  <c r="T1347" s="76"/>
      <c r="U1347" s="80"/>
      <c r="V1347" s="80"/>
      <c r="W1347" s="80"/>
      <c r="X1347" s="80"/>
      <c r="Y1347" s="80"/>
      <c r="Z1347" s="80"/>
      <c r="AA1347" s="80"/>
      <c r="AB1347" s="80"/>
      <c r="AC1347" s="80"/>
      <c r="AD1347" s="82"/>
      <c r="AE1347" s="80"/>
      <c r="AF1347" s="76"/>
      <c r="AG1347" s="76"/>
      <c r="AH1347" s="85"/>
      <c r="AI1347" s="76"/>
      <c r="AJ1347" s="76"/>
      <c r="AK1347" s="82"/>
      <c r="AL1347" s="82"/>
      <c r="AM1347" s="80"/>
    </row>
    <row r="1348" spans="1:39" ht="15" customHeight="1" x14ac:dyDescent="0.3">
      <c r="A1348" s="76"/>
      <c r="B1348" s="76"/>
      <c r="C1348" s="76"/>
      <c r="D1348" s="77"/>
      <c r="E1348" s="69" t="str">
        <f t="shared" ca="1" si="20"/>
        <v/>
      </c>
      <c r="F1348" s="82"/>
      <c r="G1348" s="80"/>
      <c r="H1348" s="80"/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  <c r="T1348" s="76"/>
      <c r="U1348" s="80"/>
      <c r="V1348" s="80"/>
      <c r="W1348" s="80"/>
      <c r="X1348" s="80"/>
      <c r="Y1348" s="80"/>
      <c r="Z1348" s="80"/>
      <c r="AA1348" s="80"/>
      <c r="AB1348" s="80"/>
      <c r="AC1348" s="80"/>
      <c r="AD1348" s="82"/>
      <c r="AE1348" s="80"/>
      <c r="AF1348" s="76"/>
      <c r="AG1348" s="76"/>
      <c r="AH1348" s="85"/>
      <c r="AI1348" s="76"/>
      <c r="AJ1348" s="76"/>
      <c r="AK1348" s="82"/>
      <c r="AL1348" s="82"/>
      <c r="AM1348" s="80"/>
    </row>
    <row r="1349" spans="1:39" ht="15" customHeight="1" x14ac:dyDescent="0.3">
      <c r="A1349" s="76"/>
      <c r="B1349" s="76"/>
      <c r="C1349" s="76"/>
      <c r="D1349" s="77"/>
      <c r="E1349" s="69" t="str">
        <f t="shared" ca="1" si="20"/>
        <v/>
      </c>
      <c r="F1349" s="82"/>
      <c r="G1349" s="80"/>
      <c r="H1349" s="80"/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  <c r="T1349" s="76"/>
      <c r="U1349" s="80"/>
      <c r="V1349" s="80"/>
      <c r="W1349" s="80"/>
      <c r="X1349" s="80"/>
      <c r="Y1349" s="80"/>
      <c r="Z1349" s="80"/>
      <c r="AA1349" s="80"/>
      <c r="AB1349" s="80"/>
      <c r="AC1349" s="80"/>
      <c r="AD1349" s="82"/>
      <c r="AE1349" s="80"/>
      <c r="AF1349" s="76"/>
      <c r="AG1349" s="76"/>
      <c r="AH1349" s="85"/>
      <c r="AI1349" s="76"/>
      <c r="AJ1349" s="76"/>
      <c r="AK1349" s="82"/>
      <c r="AL1349" s="82"/>
      <c r="AM1349" s="80"/>
    </row>
    <row r="1350" spans="1:39" ht="15" customHeight="1" x14ac:dyDescent="0.3">
      <c r="A1350" s="76"/>
      <c r="B1350" s="76"/>
      <c r="C1350" s="76"/>
      <c r="D1350" s="77"/>
      <c r="E1350" s="69" t="str">
        <f t="shared" ca="1" si="20"/>
        <v/>
      </c>
      <c r="F1350" s="82"/>
      <c r="G1350" s="80"/>
      <c r="H1350" s="80"/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  <c r="T1350" s="76"/>
      <c r="U1350" s="80"/>
      <c r="V1350" s="80"/>
      <c r="W1350" s="80"/>
      <c r="X1350" s="80"/>
      <c r="Y1350" s="80"/>
      <c r="Z1350" s="80"/>
      <c r="AA1350" s="80"/>
      <c r="AB1350" s="80"/>
      <c r="AC1350" s="80"/>
      <c r="AD1350" s="82"/>
      <c r="AE1350" s="80"/>
      <c r="AF1350" s="76"/>
      <c r="AG1350" s="76"/>
      <c r="AH1350" s="85"/>
      <c r="AI1350" s="76"/>
      <c r="AJ1350" s="76"/>
      <c r="AK1350" s="82"/>
      <c r="AL1350" s="82"/>
      <c r="AM1350" s="80"/>
    </row>
    <row r="1351" spans="1:39" ht="15" customHeight="1" x14ac:dyDescent="0.3">
      <c r="A1351" s="76"/>
      <c r="B1351" s="76"/>
      <c r="C1351" s="76"/>
      <c r="D1351" s="77"/>
      <c r="E1351" s="69" t="str">
        <f t="shared" ca="1" si="20"/>
        <v/>
      </c>
      <c r="F1351" s="82"/>
      <c r="G1351" s="80"/>
      <c r="H1351" s="80"/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  <c r="T1351" s="76"/>
      <c r="U1351" s="80"/>
      <c r="V1351" s="80"/>
      <c r="W1351" s="80"/>
      <c r="X1351" s="80"/>
      <c r="Y1351" s="80"/>
      <c r="Z1351" s="80"/>
      <c r="AA1351" s="80"/>
      <c r="AB1351" s="80"/>
      <c r="AC1351" s="80"/>
      <c r="AD1351" s="82"/>
      <c r="AE1351" s="80"/>
      <c r="AF1351" s="76"/>
      <c r="AG1351" s="76"/>
      <c r="AH1351" s="85"/>
      <c r="AI1351" s="76"/>
      <c r="AJ1351" s="76"/>
      <c r="AK1351" s="82"/>
      <c r="AL1351" s="82"/>
      <c r="AM1351" s="80"/>
    </row>
    <row r="1352" spans="1:39" ht="15" customHeight="1" x14ac:dyDescent="0.3">
      <c r="A1352" s="76"/>
      <c r="B1352" s="76"/>
      <c r="C1352" s="76"/>
      <c r="D1352" s="77"/>
      <c r="E1352" s="69" t="str">
        <f t="shared" ca="1" si="20"/>
        <v/>
      </c>
      <c r="F1352" s="82"/>
      <c r="G1352" s="80"/>
      <c r="H1352" s="80"/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  <c r="T1352" s="76"/>
      <c r="U1352" s="80"/>
      <c r="V1352" s="80"/>
      <c r="W1352" s="80"/>
      <c r="X1352" s="80"/>
      <c r="Y1352" s="80"/>
      <c r="Z1352" s="80"/>
      <c r="AA1352" s="80"/>
      <c r="AB1352" s="80"/>
      <c r="AC1352" s="80"/>
      <c r="AD1352" s="82"/>
      <c r="AE1352" s="80"/>
      <c r="AF1352" s="76"/>
      <c r="AG1352" s="76"/>
      <c r="AH1352" s="85"/>
      <c r="AI1352" s="76"/>
      <c r="AJ1352" s="76"/>
      <c r="AK1352" s="82"/>
      <c r="AL1352" s="82"/>
      <c r="AM1352" s="80"/>
    </row>
    <row r="1353" spans="1:39" ht="15" customHeight="1" x14ac:dyDescent="0.3">
      <c r="A1353" s="76"/>
      <c r="B1353" s="76"/>
      <c r="C1353" s="76"/>
      <c r="D1353" s="77"/>
      <c r="E1353" s="69" t="str">
        <f t="shared" ref="E1353:E1416" ca="1" si="21">IF(D1353="","",(INT((TODAY()-D1353)/365.25)))</f>
        <v/>
      </c>
      <c r="F1353" s="82"/>
      <c r="G1353" s="80"/>
      <c r="H1353" s="80"/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  <c r="T1353" s="76"/>
      <c r="U1353" s="80"/>
      <c r="V1353" s="80"/>
      <c r="W1353" s="80"/>
      <c r="X1353" s="80"/>
      <c r="Y1353" s="80"/>
      <c r="Z1353" s="80"/>
      <c r="AA1353" s="80"/>
      <c r="AB1353" s="80"/>
      <c r="AC1353" s="80"/>
      <c r="AD1353" s="82"/>
      <c r="AE1353" s="80"/>
      <c r="AF1353" s="76"/>
      <c r="AG1353" s="76"/>
      <c r="AH1353" s="85"/>
      <c r="AI1353" s="76"/>
      <c r="AJ1353" s="76"/>
      <c r="AK1353" s="82"/>
      <c r="AL1353" s="82"/>
      <c r="AM1353" s="80"/>
    </row>
    <row r="1354" spans="1:39" ht="15" customHeight="1" x14ac:dyDescent="0.3">
      <c r="A1354" s="76"/>
      <c r="B1354" s="76"/>
      <c r="C1354" s="76"/>
      <c r="D1354" s="77"/>
      <c r="E1354" s="69" t="str">
        <f t="shared" ca="1" si="21"/>
        <v/>
      </c>
      <c r="F1354" s="82"/>
      <c r="G1354" s="80"/>
      <c r="H1354" s="80"/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  <c r="T1354" s="76"/>
      <c r="U1354" s="80"/>
      <c r="V1354" s="80"/>
      <c r="W1354" s="80"/>
      <c r="X1354" s="80"/>
      <c r="Y1354" s="80"/>
      <c r="Z1354" s="80"/>
      <c r="AA1354" s="80"/>
      <c r="AB1354" s="80"/>
      <c r="AC1354" s="80"/>
      <c r="AD1354" s="82"/>
      <c r="AE1354" s="80"/>
      <c r="AF1354" s="76"/>
      <c r="AG1354" s="76"/>
      <c r="AH1354" s="85"/>
      <c r="AI1354" s="76"/>
      <c r="AJ1354" s="76"/>
      <c r="AK1354" s="82"/>
      <c r="AL1354" s="82"/>
      <c r="AM1354" s="80"/>
    </row>
    <row r="1355" spans="1:39" ht="15" customHeight="1" x14ac:dyDescent="0.3">
      <c r="A1355" s="76"/>
      <c r="B1355" s="76"/>
      <c r="C1355" s="76"/>
      <c r="D1355" s="77"/>
      <c r="E1355" s="69" t="str">
        <f t="shared" ca="1" si="21"/>
        <v/>
      </c>
      <c r="F1355" s="82"/>
      <c r="G1355" s="80"/>
      <c r="H1355" s="80"/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  <c r="T1355" s="76"/>
      <c r="U1355" s="80"/>
      <c r="V1355" s="80"/>
      <c r="W1355" s="80"/>
      <c r="X1355" s="80"/>
      <c r="Y1355" s="80"/>
      <c r="Z1355" s="80"/>
      <c r="AA1355" s="80"/>
      <c r="AB1355" s="80"/>
      <c r="AC1355" s="80"/>
      <c r="AD1355" s="82"/>
      <c r="AE1355" s="80"/>
      <c r="AF1355" s="76"/>
      <c r="AG1355" s="76"/>
      <c r="AH1355" s="85"/>
      <c r="AI1355" s="76"/>
      <c r="AJ1355" s="76"/>
      <c r="AK1355" s="82"/>
      <c r="AL1355" s="82"/>
      <c r="AM1355" s="80"/>
    </row>
    <row r="1356" spans="1:39" ht="15" customHeight="1" x14ac:dyDescent="0.3">
      <c r="A1356" s="76"/>
      <c r="B1356" s="76"/>
      <c r="C1356" s="76"/>
      <c r="D1356" s="77"/>
      <c r="E1356" s="69" t="str">
        <f t="shared" ca="1" si="21"/>
        <v/>
      </c>
      <c r="F1356" s="82"/>
      <c r="G1356" s="80"/>
      <c r="H1356" s="80"/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  <c r="T1356" s="76"/>
      <c r="U1356" s="80"/>
      <c r="V1356" s="80"/>
      <c r="W1356" s="80"/>
      <c r="X1356" s="80"/>
      <c r="Y1356" s="80"/>
      <c r="Z1356" s="80"/>
      <c r="AA1356" s="80"/>
      <c r="AB1356" s="80"/>
      <c r="AC1356" s="80"/>
      <c r="AD1356" s="82"/>
      <c r="AE1356" s="80"/>
      <c r="AF1356" s="76"/>
      <c r="AG1356" s="76"/>
      <c r="AH1356" s="85"/>
      <c r="AI1356" s="76"/>
      <c r="AJ1356" s="76"/>
      <c r="AK1356" s="82"/>
      <c r="AL1356" s="82"/>
      <c r="AM1356" s="80"/>
    </row>
    <row r="1357" spans="1:39" ht="15" customHeight="1" x14ac:dyDescent="0.3">
      <c r="A1357" s="76"/>
      <c r="B1357" s="76"/>
      <c r="C1357" s="76"/>
      <c r="D1357" s="77"/>
      <c r="E1357" s="69" t="str">
        <f t="shared" ca="1" si="21"/>
        <v/>
      </c>
      <c r="F1357" s="82"/>
      <c r="G1357" s="80"/>
      <c r="H1357" s="80"/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  <c r="T1357" s="76"/>
      <c r="U1357" s="80"/>
      <c r="V1357" s="80"/>
      <c r="W1357" s="80"/>
      <c r="X1357" s="80"/>
      <c r="Y1357" s="80"/>
      <c r="Z1357" s="80"/>
      <c r="AA1357" s="80"/>
      <c r="AB1357" s="80"/>
      <c r="AC1357" s="80"/>
      <c r="AD1357" s="82"/>
      <c r="AE1357" s="80"/>
      <c r="AF1357" s="76"/>
      <c r="AG1357" s="76"/>
      <c r="AH1357" s="85"/>
      <c r="AI1357" s="76"/>
      <c r="AJ1357" s="76"/>
      <c r="AK1357" s="82"/>
      <c r="AL1357" s="82"/>
      <c r="AM1357" s="80"/>
    </row>
    <row r="1358" spans="1:39" ht="15" customHeight="1" x14ac:dyDescent="0.3">
      <c r="A1358" s="76"/>
      <c r="B1358" s="76"/>
      <c r="C1358" s="76"/>
      <c r="D1358" s="77"/>
      <c r="E1358" s="69" t="str">
        <f t="shared" ca="1" si="21"/>
        <v/>
      </c>
      <c r="F1358" s="82"/>
      <c r="G1358" s="80"/>
      <c r="H1358" s="80"/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  <c r="T1358" s="76"/>
      <c r="U1358" s="80"/>
      <c r="V1358" s="80"/>
      <c r="W1358" s="80"/>
      <c r="X1358" s="80"/>
      <c r="Y1358" s="80"/>
      <c r="Z1358" s="80"/>
      <c r="AA1358" s="80"/>
      <c r="AB1358" s="80"/>
      <c r="AC1358" s="80"/>
      <c r="AD1358" s="82"/>
      <c r="AE1358" s="80"/>
      <c r="AF1358" s="76"/>
      <c r="AG1358" s="76"/>
      <c r="AH1358" s="85"/>
      <c r="AI1358" s="76"/>
      <c r="AJ1358" s="76"/>
      <c r="AK1358" s="82"/>
      <c r="AL1358" s="82"/>
      <c r="AM1358" s="80"/>
    </row>
    <row r="1359" spans="1:39" ht="15" customHeight="1" x14ac:dyDescent="0.3">
      <c r="A1359" s="76"/>
      <c r="B1359" s="76"/>
      <c r="C1359" s="76"/>
      <c r="D1359" s="77"/>
      <c r="E1359" s="69" t="str">
        <f t="shared" ca="1" si="21"/>
        <v/>
      </c>
      <c r="F1359" s="82"/>
      <c r="G1359" s="80"/>
      <c r="H1359" s="80"/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  <c r="T1359" s="76"/>
      <c r="U1359" s="80"/>
      <c r="V1359" s="80"/>
      <c r="W1359" s="80"/>
      <c r="X1359" s="80"/>
      <c r="Y1359" s="80"/>
      <c r="Z1359" s="80"/>
      <c r="AA1359" s="80"/>
      <c r="AB1359" s="80"/>
      <c r="AC1359" s="80"/>
      <c r="AD1359" s="82"/>
      <c r="AE1359" s="80"/>
      <c r="AF1359" s="76"/>
      <c r="AG1359" s="76"/>
      <c r="AH1359" s="85"/>
      <c r="AI1359" s="76"/>
      <c r="AJ1359" s="76"/>
      <c r="AK1359" s="82"/>
      <c r="AL1359" s="82"/>
      <c r="AM1359" s="80"/>
    </row>
    <row r="1360" spans="1:39" ht="15" customHeight="1" x14ac:dyDescent="0.3">
      <c r="A1360" s="76"/>
      <c r="B1360" s="76"/>
      <c r="C1360" s="76"/>
      <c r="D1360" s="77"/>
      <c r="E1360" s="69" t="str">
        <f t="shared" ca="1" si="21"/>
        <v/>
      </c>
      <c r="F1360" s="82"/>
      <c r="G1360" s="80"/>
      <c r="H1360" s="80"/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  <c r="T1360" s="76"/>
      <c r="U1360" s="80"/>
      <c r="V1360" s="80"/>
      <c r="W1360" s="80"/>
      <c r="X1360" s="80"/>
      <c r="Y1360" s="80"/>
      <c r="Z1360" s="80"/>
      <c r="AA1360" s="80"/>
      <c r="AB1360" s="80"/>
      <c r="AC1360" s="80"/>
      <c r="AD1360" s="82"/>
      <c r="AE1360" s="80"/>
      <c r="AF1360" s="76"/>
      <c r="AG1360" s="76"/>
      <c r="AH1360" s="85"/>
      <c r="AI1360" s="76"/>
      <c r="AJ1360" s="76"/>
      <c r="AK1360" s="82"/>
      <c r="AL1360" s="82"/>
      <c r="AM1360" s="80"/>
    </row>
    <row r="1361" spans="1:39" ht="15" customHeight="1" x14ac:dyDescent="0.3">
      <c r="A1361" s="76"/>
      <c r="B1361" s="76"/>
      <c r="C1361" s="76"/>
      <c r="D1361" s="77"/>
      <c r="E1361" s="69" t="str">
        <f t="shared" ca="1" si="21"/>
        <v/>
      </c>
      <c r="F1361" s="82"/>
      <c r="G1361" s="80"/>
      <c r="H1361" s="80"/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  <c r="T1361" s="76"/>
      <c r="U1361" s="80"/>
      <c r="V1361" s="80"/>
      <c r="W1361" s="80"/>
      <c r="X1361" s="80"/>
      <c r="Y1361" s="80"/>
      <c r="Z1361" s="80"/>
      <c r="AA1361" s="80"/>
      <c r="AB1361" s="80"/>
      <c r="AC1361" s="80"/>
      <c r="AD1361" s="82"/>
      <c r="AE1361" s="80"/>
      <c r="AF1361" s="76"/>
      <c r="AG1361" s="76"/>
      <c r="AH1361" s="85"/>
      <c r="AI1361" s="76"/>
      <c r="AJ1361" s="76"/>
      <c r="AK1361" s="82"/>
      <c r="AL1361" s="82"/>
      <c r="AM1361" s="80"/>
    </row>
    <row r="1362" spans="1:39" ht="15" customHeight="1" x14ac:dyDescent="0.3">
      <c r="A1362" s="76"/>
      <c r="B1362" s="76"/>
      <c r="C1362" s="76"/>
      <c r="D1362" s="77"/>
      <c r="E1362" s="69" t="str">
        <f t="shared" ca="1" si="21"/>
        <v/>
      </c>
      <c r="F1362" s="82"/>
      <c r="G1362" s="80"/>
      <c r="H1362" s="80"/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  <c r="T1362" s="76"/>
      <c r="U1362" s="80"/>
      <c r="V1362" s="80"/>
      <c r="W1362" s="80"/>
      <c r="X1362" s="80"/>
      <c r="Y1362" s="80"/>
      <c r="Z1362" s="80"/>
      <c r="AA1362" s="80"/>
      <c r="AB1362" s="80"/>
      <c r="AC1362" s="80"/>
      <c r="AD1362" s="82"/>
      <c r="AE1362" s="80"/>
      <c r="AF1362" s="76"/>
      <c r="AG1362" s="76"/>
      <c r="AH1362" s="85"/>
      <c r="AI1362" s="76"/>
      <c r="AJ1362" s="76"/>
      <c r="AK1362" s="82"/>
      <c r="AL1362" s="82"/>
      <c r="AM1362" s="80"/>
    </row>
    <row r="1363" spans="1:39" ht="15" customHeight="1" x14ac:dyDescent="0.3">
      <c r="A1363" s="76"/>
      <c r="B1363" s="76"/>
      <c r="C1363" s="76"/>
      <c r="D1363" s="77"/>
      <c r="E1363" s="69" t="str">
        <f t="shared" ca="1" si="21"/>
        <v/>
      </c>
      <c r="F1363" s="82"/>
      <c r="G1363" s="80"/>
      <c r="H1363" s="80"/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  <c r="T1363" s="76"/>
      <c r="U1363" s="80"/>
      <c r="V1363" s="80"/>
      <c r="W1363" s="80"/>
      <c r="X1363" s="80"/>
      <c r="Y1363" s="80"/>
      <c r="Z1363" s="80"/>
      <c r="AA1363" s="80"/>
      <c r="AB1363" s="80"/>
      <c r="AC1363" s="80"/>
      <c r="AD1363" s="82"/>
      <c r="AE1363" s="80"/>
      <c r="AF1363" s="76"/>
      <c r="AG1363" s="76"/>
      <c r="AH1363" s="85"/>
      <c r="AI1363" s="76"/>
      <c r="AJ1363" s="76"/>
      <c r="AK1363" s="82"/>
      <c r="AL1363" s="82"/>
      <c r="AM1363" s="80"/>
    </row>
    <row r="1364" spans="1:39" ht="15" customHeight="1" x14ac:dyDescent="0.3">
      <c r="A1364" s="76"/>
      <c r="B1364" s="76"/>
      <c r="C1364" s="76"/>
      <c r="D1364" s="77"/>
      <c r="E1364" s="69" t="str">
        <f t="shared" ca="1" si="21"/>
        <v/>
      </c>
      <c r="F1364" s="82"/>
      <c r="G1364" s="80"/>
      <c r="H1364" s="80"/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  <c r="T1364" s="76"/>
      <c r="U1364" s="80"/>
      <c r="V1364" s="80"/>
      <c r="W1364" s="80"/>
      <c r="X1364" s="80"/>
      <c r="Y1364" s="80"/>
      <c r="Z1364" s="80"/>
      <c r="AA1364" s="80"/>
      <c r="AB1364" s="80"/>
      <c r="AC1364" s="80"/>
      <c r="AD1364" s="82"/>
      <c r="AE1364" s="80"/>
      <c r="AF1364" s="76"/>
      <c r="AG1364" s="76"/>
      <c r="AH1364" s="85"/>
      <c r="AI1364" s="76"/>
      <c r="AJ1364" s="76"/>
      <c r="AK1364" s="82"/>
      <c r="AL1364" s="82"/>
      <c r="AM1364" s="80"/>
    </row>
    <row r="1365" spans="1:39" ht="15" customHeight="1" x14ac:dyDescent="0.3">
      <c r="A1365" s="76"/>
      <c r="B1365" s="76"/>
      <c r="C1365" s="76"/>
      <c r="D1365" s="77"/>
      <c r="E1365" s="69" t="str">
        <f t="shared" ca="1" si="21"/>
        <v/>
      </c>
      <c r="F1365" s="82"/>
      <c r="G1365" s="80"/>
      <c r="H1365" s="80"/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  <c r="T1365" s="76"/>
      <c r="U1365" s="80"/>
      <c r="V1365" s="80"/>
      <c r="W1365" s="80"/>
      <c r="X1365" s="80"/>
      <c r="Y1365" s="80"/>
      <c r="Z1365" s="80"/>
      <c r="AA1365" s="80"/>
      <c r="AB1365" s="80"/>
      <c r="AC1365" s="80"/>
      <c r="AD1365" s="82"/>
      <c r="AE1365" s="80"/>
      <c r="AF1365" s="76"/>
      <c r="AG1365" s="76"/>
      <c r="AH1365" s="85"/>
      <c r="AI1365" s="76"/>
      <c r="AJ1365" s="76"/>
      <c r="AK1365" s="82"/>
      <c r="AL1365" s="82"/>
      <c r="AM1365" s="80"/>
    </row>
    <row r="1366" spans="1:39" ht="15" customHeight="1" x14ac:dyDescent="0.3">
      <c r="A1366" s="76"/>
      <c r="B1366" s="76"/>
      <c r="C1366" s="76"/>
      <c r="D1366" s="77"/>
      <c r="E1366" s="69" t="str">
        <f t="shared" ca="1" si="21"/>
        <v/>
      </c>
      <c r="F1366" s="82"/>
      <c r="G1366" s="80"/>
      <c r="H1366" s="80"/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  <c r="T1366" s="76"/>
      <c r="U1366" s="80"/>
      <c r="V1366" s="80"/>
      <c r="W1366" s="80"/>
      <c r="X1366" s="80"/>
      <c r="Y1366" s="80"/>
      <c r="Z1366" s="80"/>
      <c r="AA1366" s="80"/>
      <c r="AB1366" s="80"/>
      <c r="AC1366" s="80"/>
      <c r="AD1366" s="82"/>
      <c r="AE1366" s="80"/>
      <c r="AF1366" s="76"/>
      <c r="AG1366" s="76"/>
      <c r="AH1366" s="85"/>
      <c r="AI1366" s="76"/>
      <c r="AJ1366" s="76"/>
      <c r="AK1366" s="82"/>
      <c r="AL1366" s="82"/>
      <c r="AM1366" s="80"/>
    </row>
    <row r="1367" spans="1:39" ht="15" customHeight="1" x14ac:dyDescent="0.3">
      <c r="A1367" s="76"/>
      <c r="B1367" s="76"/>
      <c r="C1367" s="76"/>
      <c r="D1367" s="77"/>
      <c r="E1367" s="69" t="str">
        <f t="shared" ca="1" si="21"/>
        <v/>
      </c>
      <c r="F1367" s="82"/>
      <c r="G1367" s="80"/>
      <c r="H1367" s="80"/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  <c r="T1367" s="76"/>
      <c r="U1367" s="80"/>
      <c r="V1367" s="80"/>
      <c r="W1367" s="80"/>
      <c r="X1367" s="80"/>
      <c r="Y1367" s="80"/>
      <c r="Z1367" s="80"/>
      <c r="AA1367" s="80"/>
      <c r="AB1367" s="80"/>
      <c r="AC1367" s="80"/>
      <c r="AD1367" s="82"/>
      <c r="AE1367" s="80"/>
      <c r="AF1367" s="76"/>
      <c r="AG1367" s="76"/>
      <c r="AH1367" s="85"/>
      <c r="AI1367" s="76"/>
      <c r="AJ1367" s="76"/>
      <c r="AK1367" s="82"/>
      <c r="AL1367" s="82"/>
      <c r="AM1367" s="80"/>
    </row>
    <row r="1368" spans="1:39" ht="15" customHeight="1" x14ac:dyDescent="0.3">
      <c r="A1368" s="76"/>
      <c r="B1368" s="76"/>
      <c r="C1368" s="76"/>
      <c r="D1368" s="77"/>
      <c r="E1368" s="69" t="str">
        <f t="shared" ca="1" si="21"/>
        <v/>
      </c>
      <c r="F1368" s="82"/>
      <c r="G1368" s="80"/>
      <c r="H1368" s="80"/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  <c r="T1368" s="76"/>
      <c r="U1368" s="80"/>
      <c r="V1368" s="80"/>
      <c r="W1368" s="80"/>
      <c r="X1368" s="80"/>
      <c r="Y1368" s="80"/>
      <c r="Z1368" s="80"/>
      <c r="AA1368" s="80"/>
      <c r="AB1368" s="80"/>
      <c r="AC1368" s="80"/>
      <c r="AD1368" s="82"/>
      <c r="AE1368" s="80"/>
      <c r="AF1368" s="76"/>
      <c r="AG1368" s="76"/>
      <c r="AH1368" s="85"/>
      <c r="AI1368" s="76"/>
      <c r="AJ1368" s="76"/>
      <c r="AK1368" s="82"/>
      <c r="AL1368" s="82"/>
      <c r="AM1368" s="80"/>
    </row>
    <row r="1369" spans="1:39" ht="15" customHeight="1" x14ac:dyDescent="0.3">
      <c r="A1369" s="76"/>
      <c r="B1369" s="76"/>
      <c r="C1369" s="76"/>
      <c r="D1369" s="77"/>
      <c r="E1369" s="69" t="str">
        <f t="shared" ca="1" si="21"/>
        <v/>
      </c>
      <c r="F1369" s="82"/>
      <c r="G1369" s="80"/>
      <c r="H1369" s="80"/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  <c r="T1369" s="76"/>
      <c r="U1369" s="80"/>
      <c r="V1369" s="80"/>
      <c r="W1369" s="80"/>
      <c r="X1369" s="80"/>
      <c r="Y1369" s="80"/>
      <c r="Z1369" s="80"/>
      <c r="AA1369" s="80"/>
      <c r="AB1369" s="80"/>
      <c r="AC1369" s="80"/>
      <c r="AD1369" s="82"/>
      <c r="AE1369" s="80"/>
      <c r="AF1369" s="76"/>
      <c r="AG1369" s="76"/>
      <c r="AH1369" s="85"/>
      <c r="AI1369" s="76"/>
      <c r="AJ1369" s="76"/>
      <c r="AK1369" s="82"/>
      <c r="AL1369" s="82"/>
      <c r="AM1369" s="80"/>
    </row>
    <row r="1370" spans="1:39" ht="15" customHeight="1" x14ac:dyDescent="0.3">
      <c r="A1370" s="76"/>
      <c r="B1370" s="76"/>
      <c r="C1370" s="76"/>
      <c r="D1370" s="77"/>
      <c r="E1370" s="69" t="str">
        <f t="shared" ca="1" si="21"/>
        <v/>
      </c>
      <c r="F1370" s="82"/>
      <c r="G1370" s="80"/>
      <c r="H1370" s="80"/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  <c r="T1370" s="76"/>
      <c r="U1370" s="80"/>
      <c r="V1370" s="80"/>
      <c r="W1370" s="80"/>
      <c r="X1370" s="80"/>
      <c r="Y1370" s="80"/>
      <c r="Z1370" s="80"/>
      <c r="AA1370" s="80"/>
      <c r="AB1370" s="80"/>
      <c r="AC1370" s="80"/>
      <c r="AD1370" s="82"/>
      <c r="AE1370" s="80"/>
      <c r="AF1370" s="76"/>
      <c r="AG1370" s="76"/>
      <c r="AH1370" s="85"/>
      <c r="AI1370" s="76"/>
      <c r="AJ1370" s="76"/>
      <c r="AK1370" s="82"/>
      <c r="AL1370" s="82"/>
      <c r="AM1370" s="80"/>
    </row>
    <row r="1371" spans="1:39" ht="15" customHeight="1" x14ac:dyDescent="0.3">
      <c r="A1371" s="76"/>
      <c r="B1371" s="76"/>
      <c r="C1371" s="76"/>
      <c r="D1371" s="77"/>
      <c r="E1371" s="69" t="str">
        <f t="shared" ca="1" si="21"/>
        <v/>
      </c>
      <c r="F1371" s="82"/>
      <c r="G1371" s="80"/>
      <c r="H1371" s="80"/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  <c r="T1371" s="76"/>
      <c r="U1371" s="80"/>
      <c r="V1371" s="80"/>
      <c r="W1371" s="80"/>
      <c r="X1371" s="80"/>
      <c r="Y1371" s="80"/>
      <c r="Z1371" s="80"/>
      <c r="AA1371" s="80"/>
      <c r="AB1371" s="80"/>
      <c r="AC1371" s="80"/>
      <c r="AD1371" s="82"/>
      <c r="AE1371" s="80"/>
      <c r="AF1371" s="76"/>
      <c r="AG1371" s="76"/>
      <c r="AH1371" s="85"/>
      <c r="AI1371" s="76"/>
      <c r="AJ1371" s="76"/>
      <c r="AK1371" s="82"/>
      <c r="AL1371" s="82"/>
      <c r="AM1371" s="80"/>
    </row>
    <row r="1372" spans="1:39" ht="15" customHeight="1" x14ac:dyDescent="0.3">
      <c r="A1372" s="76"/>
      <c r="B1372" s="76"/>
      <c r="C1372" s="76"/>
      <c r="D1372" s="77"/>
      <c r="E1372" s="69" t="str">
        <f t="shared" ca="1" si="21"/>
        <v/>
      </c>
      <c r="F1372" s="82"/>
      <c r="G1372" s="80"/>
      <c r="H1372" s="80"/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  <c r="T1372" s="76"/>
      <c r="U1372" s="80"/>
      <c r="V1372" s="80"/>
      <c r="W1372" s="80"/>
      <c r="X1372" s="80"/>
      <c r="Y1372" s="80"/>
      <c r="Z1372" s="80"/>
      <c r="AA1372" s="80"/>
      <c r="AB1372" s="80"/>
      <c r="AC1372" s="80"/>
      <c r="AD1372" s="82"/>
      <c r="AE1372" s="80"/>
      <c r="AF1372" s="76"/>
      <c r="AG1372" s="76"/>
      <c r="AH1372" s="85"/>
      <c r="AI1372" s="76"/>
      <c r="AJ1372" s="76"/>
      <c r="AK1372" s="82"/>
      <c r="AL1372" s="82"/>
      <c r="AM1372" s="80"/>
    </row>
    <row r="1373" spans="1:39" ht="15" customHeight="1" x14ac:dyDescent="0.3">
      <c r="A1373" s="76"/>
      <c r="B1373" s="76"/>
      <c r="C1373" s="76"/>
      <c r="D1373" s="77"/>
      <c r="E1373" s="69" t="str">
        <f t="shared" ca="1" si="21"/>
        <v/>
      </c>
      <c r="F1373" s="82"/>
      <c r="G1373" s="80"/>
      <c r="H1373" s="80"/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  <c r="T1373" s="76"/>
      <c r="U1373" s="80"/>
      <c r="V1373" s="80"/>
      <c r="W1373" s="80"/>
      <c r="X1373" s="80"/>
      <c r="Y1373" s="80"/>
      <c r="Z1373" s="80"/>
      <c r="AA1373" s="80"/>
      <c r="AB1373" s="80"/>
      <c r="AC1373" s="80"/>
      <c r="AD1373" s="82"/>
      <c r="AE1373" s="80"/>
      <c r="AF1373" s="76"/>
      <c r="AG1373" s="76"/>
      <c r="AH1373" s="85"/>
      <c r="AI1373" s="76"/>
      <c r="AJ1373" s="76"/>
      <c r="AK1373" s="82"/>
      <c r="AL1373" s="82"/>
      <c r="AM1373" s="80"/>
    </row>
    <row r="1374" spans="1:39" ht="15" customHeight="1" x14ac:dyDescent="0.3">
      <c r="A1374" s="76"/>
      <c r="B1374" s="76"/>
      <c r="C1374" s="76"/>
      <c r="D1374" s="77"/>
      <c r="E1374" s="69" t="str">
        <f t="shared" ca="1" si="21"/>
        <v/>
      </c>
      <c r="F1374" s="82"/>
      <c r="G1374" s="80"/>
      <c r="H1374" s="80"/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  <c r="T1374" s="76"/>
      <c r="U1374" s="80"/>
      <c r="V1374" s="80"/>
      <c r="W1374" s="80"/>
      <c r="X1374" s="80"/>
      <c r="Y1374" s="80"/>
      <c r="Z1374" s="80"/>
      <c r="AA1374" s="80"/>
      <c r="AB1374" s="80"/>
      <c r="AC1374" s="80"/>
      <c r="AD1374" s="82"/>
      <c r="AE1374" s="80"/>
      <c r="AF1374" s="76"/>
      <c r="AG1374" s="76"/>
      <c r="AH1374" s="85"/>
      <c r="AI1374" s="76"/>
      <c r="AJ1374" s="76"/>
      <c r="AK1374" s="82"/>
      <c r="AL1374" s="82"/>
      <c r="AM1374" s="80"/>
    </row>
    <row r="1375" spans="1:39" ht="15" customHeight="1" x14ac:dyDescent="0.3">
      <c r="A1375" s="76"/>
      <c r="B1375" s="76"/>
      <c r="C1375" s="76"/>
      <c r="D1375" s="77"/>
      <c r="E1375" s="69" t="str">
        <f t="shared" ca="1" si="21"/>
        <v/>
      </c>
      <c r="F1375" s="82"/>
      <c r="G1375" s="80"/>
      <c r="H1375" s="80"/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  <c r="T1375" s="76"/>
      <c r="U1375" s="80"/>
      <c r="V1375" s="80"/>
      <c r="W1375" s="80"/>
      <c r="X1375" s="80"/>
      <c r="Y1375" s="80"/>
      <c r="Z1375" s="80"/>
      <c r="AA1375" s="80"/>
      <c r="AB1375" s="80"/>
      <c r="AC1375" s="80"/>
      <c r="AD1375" s="82"/>
      <c r="AE1375" s="80"/>
      <c r="AF1375" s="76"/>
      <c r="AG1375" s="76"/>
      <c r="AH1375" s="85"/>
      <c r="AI1375" s="76"/>
      <c r="AJ1375" s="76"/>
      <c r="AK1375" s="82"/>
      <c r="AL1375" s="82"/>
      <c r="AM1375" s="80"/>
    </row>
    <row r="1376" spans="1:39" ht="15" customHeight="1" x14ac:dyDescent="0.3">
      <c r="A1376" s="76"/>
      <c r="B1376" s="76"/>
      <c r="C1376" s="76"/>
      <c r="D1376" s="77"/>
      <c r="E1376" s="69" t="str">
        <f t="shared" ca="1" si="21"/>
        <v/>
      </c>
      <c r="F1376" s="82"/>
      <c r="G1376" s="80"/>
      <c r="H1376" s="80"/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  <c r="T1376" s="76"/>
      <c r="U1376" s="80"/>
      <c r="V1376" s="80"/>
      <c r="W1376" s="80"/>
      <c r="X1376" s="80"/>
      <c r="Y1376" s="80"/>
      <c r="Z1376" s="80"/>
      <c r="AA1376" s="80"/>
      <c r="AB1376" s="80"/>
      <c r="AC1376" s="80"/>
      <c r="AD1376" s="82"/>
      <c r="AE1376" s="80"/>
      <c r="AF1376" s="76"/>
      <c r="AG1376" s="76"/>
      <c r="AH1376" s="85"/>
      <c r="AI1376" s="76"/>
      <c r="AJ1376" s="76"/>
      <c r="AK1376" s="82"/>
      <c r="AL1376" s="82"/>
      <c r="AM1376" s="80"/>
    </row>
    <row r="1377" spans="1:39" ht="15" customHeight="1" x14ac:dyDescent="0.3">
      <c r="A1377" s="76"/>
      <c r="B1377" s="76"/>
      <c r="C1377" s="76"/>
      <c r="D1377" s="77"/>
      <c r="E1377" s="69" t="str">
        <f t="shared" ca="1" si="21"/>
        <v/>
      </c>
      <c r="F1377" s="82"/>
      <c r="G1377" s="80"/>
      <c r="H1377" s="80"/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  <c r="T1377" s="76"/>
      <c r="U1377" s="80"/>
      <c r="V1377" s="80"/>
      <c r="W1377" s="80"/>
      <c r="X1377" s="80"/>
      <c r="Y1377" s="80"/>
      <c r="Z1377" s="80"/>
      <c r="AA1377" s="80"/>
      <c r="AB1377" s="80"/>
      <c r="AC1377" s="80"/>
      <c r="AD1377" s="82"/>
      <c r="AE1377" s="80"/>
      <c r="AF1377" s="76"/>
      <c r="AG1377" s="76"/>
      <c r="AH1377" s="85"/>
      <c r="AI1377" s="76"/>
      <c r="AJ1377" s="76"/>
      <c r="AK1377" s="82"/>
      <c r="AL1377" s="82"/>
      <c r="AM1377" s="80"/>
    </row>
    <row r="1378" spans="1:39" ht="15" customHeight="1" x14ac:dyDescent="0.3">
      <c r="A1378" s="76"/>
      <c r="B1378" s="76"/>
      <c r="C1378" s="76"/>
      <c r="D1378" s="77"/>
      <c r="E1378" s="69" t="str">
        <f t="shared" ca="1" si="21"/>
        <v/>
      </c>
      <c r="F1378" s="82"/>
      <c r="G1378" s="80"/>
      <c r="H1378" s="80"/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  <c r="T1378" s="76"/>
      <c r="U1378" s="80"/>
      <c r="V1378" s="80"/>
      <c r="W1378" s="80"/>
      <c r="X1378" s="80"/>
      <c r="Y1378" s="80"/>
      <c r="Z1378" s="80"/>
      <c r="AA1378" s="80"/>
      <c r="AB1378" s="80"/>
      <c r="AC1378" s="80"/>
      <c r="AD1378" s="82"/>
      <c r="AE1378" s="80"/>
      <c r="AF1378" s="76"/>
      <c r="AG1378" s="76"/>
      <c r="AH1378" s="85"/>
      <c r="AI1378" s="76"/>
      <c r="AJ1378" s="76"/>
      <c r="AK1378" s="82"/>
      <c r="AL1378" s="82"/>
      <c r="AM1378" s="80"/>
    </row>
    <row r="1379" spans="1:39" ht="15" customHeight="1" x14ac:dyDescent="0.3">
      <c r="A1379" s="76"/>
      <c r="B1379" s="76"/>
      <c r="C1379" s="76"/>
      <c r="D1379" s="77"/>
      <c r="E1379" s="69" t="str">
        <f t="shared" ca="1" si="21"/>
        <v/>
      </c>
      <c r="F1379" s="82"/>
      <c r="G1379" s="80"/>
      <c r="H1379" s="80"/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  <c r="T1379" s="76"/>
      <c r="U1379" s="80"/>
      <c r="V1379" s="80"/>
      <c r="W1379" s="80"/>
      <c r="X1379" s="80"/>
      <c r="Y1379" s="80"/>
      <c r="Z1379" s="80"/>
      <c r="AA1379" s="80"/>
      <c r="AB1379" s="80"/>
      <c r="AC1379" s="80"/>
      <c r="AD1379" s="82"/>
      <c r="AE1379" s="80"/>
      <c r="AF1379" s="76"/>
      <c r="AG1379" s="76"/>
      <c r="AH1379" s="85"/>
      <c r="AI1379" s="76"/>
      <c r="AJ1379" s="76"/>
      <c r="AK1379" s="82"/>
      <c r="AL1379" s="82"/>
      <c r="AM1379" s="80"/>
    </row>
    <row r="1380" spans="1:39" ht="15" customHeight="1" x14ac:dyDescent="0.3">
      <c r="A1380" s="76"/>
      <c r="B1380" s="76"/>
      <c r="C1380" s="76"/>
      <c r="D1380" s="77"/>
      <c r="E1380" s="69" t="str">
        <f t="shared" ca="1" si="21"/>
        <v/>
      </c>
      <c r="F1380" s="82"/>
      <c r="G1380" s="80"/>
      <c r="H1380" s="80"/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  <c r="T1380" s="76"/>
      <c r="U1380" s="80"/>
      <c r="V1380" s="80"/>
      <c r="W1380" s="80"/>
      <c r="X1380" s="80"/>
      <c r="Y1380" s="80"/>
      <c r="Z1380" s="80"/>
      <c r="AA1380" s="80"/>
      <c r="AB1380" s="80"/>
      <c r="AC1380" s="80"/>
      <c r="AD1380" s="82"/>
      <c r="AE1380" s="80"/>
      <c r="AF1380" s="76"/>
      <c r="AG1380" s="76"/>
      <c r="AH1380" s="85"/>
      <c r="AI1380" s="76"/>
      <c r="AJ1380" s="76"/>
      <c r="AK1380" s="82"/>
      <c r="AL1380" s="82"/>
      <c r="AM1380" s="80"/>
    </row>
    <row r="1381" spans="1:39" ht="15" customHeight="1" x14ac:dyDescent="0.3">
      <c r="A1381" s="76"/>
      <c r="B1381" s="76"/>
      <c r="C1381" s="76"/>
      <c r="D1381" s="77"/>
      <c r="E1381" s="69" t="str">
        <f t="shared" ca="1" si="21"/>
        <v/>
      </c>
      <c r="F1381" s="82"/>
      <c r="G1381" s="80"/>
      <c r="H1381" s="80"/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  <c r="T1381" s="76"/>
      <c r="U1381" s="80"/>
      <c r="V1381" s="80"/>
      <c r="W1381" s="80"/>
      <c r="X1381" s="80"/>
      <c r="Y1381" s="80"/>
      <c r="Z1381" s="80"/>
      <c r="AA1381" s="80"/>
      <c r="AB1381" s="80"/>
      <c r="AC1381" s="80"/>
      <c r="AD1381" s="82"/>
      <c r="AE1381" s="80"/>
      <c r="AF1381" s="76"/>
      <c r="AG1381" s="76"/>
      <c r="AH1381" s="85"/>
      <c r="AI1381" s="76"/>
      <c r="AJ1381" s="76"/>
      <c r="AK1381" s="82"/>
      <c r="AL1381" s="82"/>
      <c r="AM1381" s="80"/>
    </row>
    <row r="1382" spans="1:39" ht="15" customHeight="1" x14ac:dyDescent="0.3">
      <c r="A1382" s="76"/>
      <c r="B1382" s="76"/>
      <c r="C1382" s="76"/>
      <c r="D1382" s="77"/>
      <c r="E1382" s="69" t="str">
        <f t="shared" ca="1" si="21"/>
        <v/>
      </c>
      <c r="F1382" s="82"/>
      <c r="G1382" s="80"/>
      <c r="H1382" s="80"/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  <c r="T1382" s="76"/>
      <c r="U1382" s="80"/>
      <c r="V1382" s="80"/>
      <c r="W1382" s="80"/>
      <c r="X1382" s="80"/>
      <c r="Y1382" s="80"/>
      <c r="Z1382" s="80"/>
      <c r="AA1382" s="80"/>
      <c r="AB1382" s="80"/>
      <c r="AC1382" s="80"/>
      <c r="AD1382" s="82"/>
      <c r="AE1382" s="80"/>
      <c r="AF1382" s="76"/>
      <c r="AG1382" s="76"/>
      <c r="AH1382" s="85"/>
      <c r="AI1382" s="76"/>
      <c r="AJ1382" s="76"/>
      <c r="AK1382" s="82"/>
      <c r="AL1382" s="82"/>
      <c r="AM1382" s="80"/>
    </row>
    <row r="1383" spans="1:39" ht="15" customHeight="1" x14ac:dyDescent="0.3">
      <c r="A1383" s="76"/>
      <c r="B1383" s="76"/>
      <c r="C1383" s="76"/>
      <c r="D1383" s="77"/>
      <c r="E1383" s="69" t="str">
        <f t="shared" ca="1" si="21"/>
        <v/>
      </c>
      <c r="F1383" s="82"/>
      <c r="G1383" s="80"/>
      <c r="H1383" s="80"/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  <c r="T1383" s="76"/>
      <c r="U1383" s="80"/>
      <c r="V1383" s="80"/>
      <c r="W1383" s="80"/>
      <c r="X1383" s="80"/>
      <c r="Y1383" s="80"/>
      <c r="Z1383" s="80"/>
      <c r="AA1383" s="80"/>
      <c r="AB1383" s="80"/>
      <c r="AC1383" s="80"/>
      <c r="AD1383" s="82"/>
      <c r="AE1383" s="80"/>
      <c r="AF1383" s="76"/>
      <c r="AG1383" s="76"/>
      <c r="AH1383" s="85"/>
      <c r="AI1383" s="76"/>
      <c r="AJ1383" s="76"/>
      <c r="AK1383" s="82"/>
      <c r="AL1383" s="82"/>
      <c r="AM1383" s="80"/>
    </row>
    <row r="1384" spans="1:39" ht="15" customHeight="1" x14ac:dyDescent="0.3">
      <c r="A1384" s="76"/>
      <c r="B1384" s="76"/>
      <c r="C1384" s="76"/>
      <c r="D1384" s="77"/>
      <c r="E1384" s="69" t="str">
        <f t="shared" ca="1" si="21"/>
        <v/>
      </c>
      <c r="F1384" s="82"/>
      <c r="G1384" s="80"/>
      <c r="H1384" s="80"/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  <c r="T1384" s="76"/>
      <c r="U1384" s="80"/>
      <c r="V1384" s="80"/>
      <c r="W1384" s="80"/>
      <c r="X1384" s="80"/>
      <c r="Y1384" s="80"/>
      <c r="Z1384" s="80"/>
      <c r="AA1384" s="80"/>
      <c r="AB1384" s="80"/>
      <c r="AC1384" s="80"/>
      <c r="AD1384" s="82"/>
      <c r="AE1384" s="80"/>
      <c r="AF1384" s="76"/>
      <c r="AG1384" s="76"/>
      <c r="AH1384" s="85"/>
      <c r="AI1384" s="76"/>
      <c r="AJ1384" s="76"/>
      <c r="AK1384" s="82"/>
      <c r="AL1384" s="82"/>
      <c r="AM1384" s="80"/>
    </row>
    <row r="1385" spans="1:39" ht="15" customHeight="1" x14ac:dyDescent="0.3">
      <c r="A1385" s="76"/>
      <c r="B1385" s="76"/>
      <c r="C1385" s="76"/>
      <c r="D1385" s="77"/>
      <c r="E1385" s="69" t="str">
        <f t="shared" ca="1" si="21"/>
        <v/>
      </c>
      <c r="F1385" s="82"/>
      <c r="G1385" s="80"/>
      <c r="H1385" s="80"/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  <c r="T1385" s="76"/>
      <c r="U1385" s="80"/>
      <c r="V1385" s="80"/>
      <c r="W1385" s="80"/>
      <c r="X1385" s="80"/>
      <c r="Y1385" s="80"/>
      <c r="Z1385" s="80"/>
      <c r="AA1385" s="80"/>
      <c r="AB1385" s="80"/>
      <c r="AC1385" s="80"/>
      <c r="AD1385" s="82"/>
      <c r="AE1385" s="80"/>
      <c r="AF1385" s="76"/>
      <c r="AG1385" s="76"/>
      <c r="AH1385" s="85"/>
      <c r="AI1385" s="76"/>
      <c r="AJ1385" s="76"/>
      <c r="AK1385" s="82"/>
      <c r="AL1385" s="82"/>
      <c r="AM1385" s="80"/>
    </row>
    <row r="1386" spans="1:39" ht="15" customHeight="1" x14ac:dyDescent="0.3">
      <c r="A1386" s="76"/>
      <c r="B1386" s="76"/>
      <c r="C1386" s="76"/>
      <c r="D1386" s="77"/>
      <c r="E1386" s="69" t="str">
        <f t="shared" ca="1" si="21"/>
        <v/>
      </c>
      <c r="F1386" s="82"/>
      <c r="G1386" s="80"/>
      <c r="H1386" s="80"/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  <c r="T1386" s="76"/>
      <c r="U1386" s="80"/>
      <c r="V1386" s="80"/>
      <c r="W1386" s="80"/>
      <c r="X1386" s="80"/>
      <c r="Y1386" s="80"/>
      <c r="Z1386" s="80"/>
      <c r="AA1386" s="80"/>
      <c r="AB1386" s="80"/>
      <c r="AC1386" s="80"/>
      <c r="AD1386" s="82"/>
      <c r="AE1386" s="80"/>
      <c r="AF1386" s="76"/>
      <c r="AG1386" s="76"/>
      <c r="AH1386" s="85"/>
      <c r="AI1386" s="76"/>
      <c r="AJ1386" s="76"/>
      <c r="AK1386" s="82"/>
      <c r="AL1386" s="82"/>
      <c r="AM1386" s="80"/>
    </row>
    <row r="1387" spans="1:39" ht="15" customHeight="1" x14ac:dyDescent="0.3">
      <c r="A1387" s="76"/>
      <c r="B1387" s="76"/>
      <c r="C1387" s="76"/>
      <c r="D1387" s="77"/>
      <c r="E1387" s="69" t="str">
        <f t="shared" ca="1" si="21"/>
        <v/>
      </c>
      <c r="F1387" s="82"/>
      <c r="G1387" s="80"/>
      <c r="H1387" s="80"/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  <c r="T1387" s="76"/>
      <c r="U1387" s="80"/>
      <c r="V1387" s="80"/>
      <c r="W1387" s="80"/>
      <c r="X1387" s="80"/>
      <c r="Y1387" s="80"/>
      <c r="Z1387" s="80"/>
      <c r="AA1387" s="80"/>
      <c r="AB1387" s="80"/>
      <c r="AC1387" s="80"/>
      <c r="AD1387" s="82"/>
      <c r="AE1387" s="80"/>
      <c r="AF1387" s="76"/>
      <c r="AG1387" s="76"/>
      <c r="AH1387" s="85"/>
      <c r="AI1387" s="76"/>
      <c r="AJ1387" s="76"/>
      <c r="AK1387" s="82"/>
      <c r="AL1387" s="82"/>
      <c r="AM1387" s="80"/>
    </row>
    <row r="1388" spans="1:39" ht="15" customHeight="1" x14ac:dyDescent="0.3">
      <c r="A1388" s="76"/>
      <c r="B1388" s="76"/>
      <c r="C1388" s="76"/>
      <c r="D1388" s="77"/>
      <c r="E1388" s="69" t="str">
        <f t="shared" ca="1" si="21"/>
        <v/>
      </c>
      <c r="F1388" s="82"/>
      <c r="G1388" s="80"/>
      <c r="H1388" s="80"/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  <c r="T1388" s="76"/>
      <c r="U1388" s="80"/>
      <c r="V1388" s="80"/>
      <c r="W1388" s="80"/>
      <c r="X1388" s="80"/>
      <c r="Y1388" s="80"/>
      <c r="Z1388" s="80"/>
      <c r="AA1388" s="80"/>
      <c r="AB1388" s="80"/>
      <c r="AC1388" s="80"/>
      <c r="AD1388" s="82"/>
      <c r="AE1388" s="80"/>
      <c r="AF1388" s="76"/>
      <c r="AG1388" s="76"/>
      <c r="AH1388" s="85"/>
      <c r="AI1388" s="76"/>
      <c r="AJ1388" s="76"/>
      <c r="AK1388" s="82"/>
      <c r="AL1388" s="82"/>
      <c r="AM1388" s="80"/>
    </row>
    <row r="1389" spans="1:39" ht="15" customHeight="1" x14ac:dyDescent="0.3">
      <c r="A1389" s="76"/>
      <c r="B1389" s="76"/>
      <c r="C1389" s="76"/>
      <c r="D1389" s="77"/>
      <c r="E1389" s="69" t="str">
        <f t="shared" ca="1" si="21"/>
        <v/>
      </c>
      <c r="F1389" s="82"/>
      <c r="G1389" s="80"/>
      <c r="H1389" s="80"/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  <c r="T1389" s="76"/>
      <c r="U1389" s="80"/>
      <c r="V1389" s="80"/>
      <c r="W1389" s="80"/>
      <c r="X1389" s="80"/>
      <c r="Y1389" s="80"/>
      <c r="Z1389" s="80"/>
      <c r="AA1389" s="80"/>
      <c r="AB1389" s="80"/>
      <c r="AC1389" s="80"/>
      <c r="AD1389" s="82"/>
      <c r="AE1389" s="80"/>
      <c r="AF1389" s="76"/>
      <c r="AG1389" s="76"/>
      <c r="AH1389" s="85"/>
      <c r="AI1389" s="76"/>
      <c r="AJ1389" s="76"/>
      <c r="AK1389" s="82"/>
      <c r="AL1389" s="82"/>
      <c r="AM1389" s="80"/>
    </row>
    <row r="1390" spans="1:39" ht="15" customHeight="1" x14ac:dyDescent="0.3">
      <c r="A1390" s="76"/>
      <c r="B1390" s="76"/>
      <c r="C1390" s="76"/>
      <c r="D1390" s="77"/>
      <c r="E1390" s="69" t="str">
        <f t="shared" ca="1" si="21"/>
        <v/>
      </c>
      <c r="F1390" s="82"/>
      <c r="G1390" s="80"/>
      <c r="H1390" s="80"/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  <c r="T1390" s="76"/>
      <c r="U1390" s="80"/>
      <c r="V1390" s="80"/>
      <c r="W1390" s="80"/>
      <c r="X1390" s="80"/>
      <c r="Y1390" s="80"/>
      <c r="Z1390" s="80"/>
      <c r="AA1390" s="80"/>
      <c r="AB1390" s="80"/>
      <c r="AC1390" s="80"/>
      <c r="AD1390" s="82"/>
      <c r="AE1390" s="80"/>
      <c r="AF1390" s="76"/>
      <c r="AG1390" s="76"/>
      <c r="AH1390" s="85"/>
      <c r="AI1390" s="76"/>
      <c r="AJ1390" s="76"/>
      <c r="AK1390" s="82"/>
      <c r="AL1390" s="82"/>
      <c r="AM1390" s="80"/>
    </row>
    <row r="1391" spans="1:39" ht="15" customHeight="1" x14ac:dyDescent="0.3">
      <c r="A1391" s="76"/>
      <c r="B1391" s="76"/>
      <c r="C1391" s="76"/>
      <c r="D1391" s="77"/>
      <c r="E1391" s="69" t="str">
        <f t="shared" ca="1" si="21"/>
        <v/>
      </c>
      <c r="F1391" s="82"/>
      <c r="G1391" s="80"/>
      <c r="H1391" s="80"/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  <c r="T1391" s="76"/>
      <c r="U1391" s="80"/>
      <c r="V1391" s="80"/>
      <c r="W1391" s="80"/>
      <c r="X1391" s="80"/>
      <c r="Y1391" s="80"/>
      <c r="Z1391" s="80"/>
      <c r="AA1391" s="80"/>
      <c r="AB1391" s="80"/>
      <c r="AC1391" s="80"/>
      <c r="AD1391" s="82"/>
      <c r="AE1391" s="80"/>
      <c r="AF1391" s="76"/>
      <c r="AG1391" s="76"/>
      <c r="AH1391" s="85"/>
      <c r="AI1391" s="76"/>
      <c r="AJ1391" s="76"/>
      <c r="AK1391" s="82"/>
      <c r="AL1391" s="82"/>
      <c r="AM1391" s="80"/>
    </row>
    <row r="1392" spans="1:39" ht="15" customHeight="1" x14ac:dyDescent="0.3">
      <c r="A1392" s="76"/>
      <c r="B1392" s="76"/>
      <c r="C1392" s="76"/>
      <c r="D1392" s="77"/>
      <c r="E1392" s="69" t="str">
        <f t="shared" ca="1" si="21"/>
        <v/>
      </c>
      <c r="F1392" s="82"/>
      <c r="G1392" s="80"/>
      <c r="H1392" s="80"/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  <c r="T1392" s="76"/>
      <c r="U1392" s="80"/>
      <c r="V1392" s="80"/>
      <c r="W1392" s="80"/>
      <c r="X1392" s="80"/>
      <c r="Y1392" s="80"/>
      <c r="Z1392" s="80"/>
      <c r="AA1392" s="80"/>
      <c r="AB1392" s="80"/>
      <c r="AC1392" s="80"/>
      <c r="AD1392" s="82"/>
      <c r="AE1392" s="80"/>
      <c r="AF1392" s="76"/>
      <c r="AG1392" s="76"/>
      <c r="AH1392" s="85"/>
      <c r="AI1392" s="76"/>
      <c r="AJ1392" s="76"/>
      <c r="AK1392" s="82"/>
      <c r="AL1392" s="82"/>
      <c r="AM1392" s="80"/>
    </row>
    <row r="1393" spans="1:39" ht="15" customHeight="1" x14ac:dyDescent="0.3">
      <c r="A1393" s="76"/>
      <c r="B1393" s="76"/>
      <c r="C1393" s="76"/>
      <c r="D1393" s="77"/>
      <c r="E1393" s="69" t="str">
        <f t="shared" ca="1" si="21"/>
        <v/>
      </c>
      <c r="F1393" s="82"/>
      <c r="G1393" s="80"/>
      <c r="H1393" s="80"/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  <c r="T1393" s="76"/>
      <c r="U1393" s="80"/>
      <c r="V1393" s="80"/>
      <c r="W1393" s="80"/>
      <c r="X1393" s="80"/>
      <c r="Y1393" s="80"/>
      <c r="Z1393" s="80"/>
      <c r="AA1393" s="80"/>
      <c r="AB1393" s="80"/>
      <c r="AC1393" s="80"/>
      <c r="AD1393" s="82"/>
      <c r="AE1393" s="80"/>
      <c r="AF1393" s="76"/>
      <c r="AG1393" s="76"/>
      <c r="AH1393" s="85"/>
      <c r="AI1393" s="76"/>
      <c r="AJ1393" s="76"/>
      <c r="AK1393" s="82"/>
      <c r="AL1393" s="82"/>
      <c r="AM1393" s="80"/>
    </row>
    <row r="1394" spans="1:39" ht="15" customHeight="1" x14ac:dyDescent="0.3">
      <c r="A1394" s="76"/>
      <c r="B1394" s="76"/>
      <c r="C1394" s="76"/>
      <c r="D1394" s="77"/>
      <c r="E1394" s="69" t="str">
        <f t="shared" ca="1" si="21"/>
        <v/>
      </c>
      <c r="F1394" s="82"/>
      <c r="G1394" s="80"/>
      <c r="H1394" s="80"/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  <c r="T1394" s="76"/>
      <c r="U1394" s="80"/>
      <c r="V1394" s="80"/>
      <c r="W1394" s="80"/>
      <c r="X1394" s="80"/>
      <c r="Y1394" s="80"/>
      <c r="Z1394" s="80"/>
      <c r="AA1394" s="80"/>
      <c r="AB1394" s="80"/>
      <c r="AC1394" s="80"/>
      <c r="AD1394" s="82"/>
      <c r="AE1394" s="80"/>
      <c r="AF1394" s="76"/>
      <c r="AG1394" s="76"/>
      <c r="AH1394" s="85"/>
      <c r="AI1394" s="76"/>
      <c r="AJ1394" s="76"/>
      <c r="AK1394" s="82"/>
      <c r="AL1394" s="82"/>
      <c r="AM1394" s="80"/>
    </row>
    <row r="1395" spans="1:39" ht="15" customHeight="1" x14ac:dyDescent="0.3">
      <c r="A1395" s="76"/>
      <c r="B1395" s="76"/>
      <c r="C1395" s="76"/>
      <c r="D1395" s="77"/>
      <c r="E1395" s="69" t="str">
        <f t="shared" ca="1" si="21"/>
        <v/>
      </c>
      <c r="F1395" s="82"/>
      <c r="G1395" s="80"/>
      <c r="H1395" s="80"/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  <c r="T1395" s="76"/>
      <c r="U1395" s="80"/>
      <c r="V1395" s="80"/>
      <c r="W1395" s="80"/>
      <c r="X1395" s="80"/>
      <c r="Y1395" s="80"/>
      <c r="Z1395" s="80"/>
      <c r="AA1395" s="80"/>
      <c r="AB1395" s="80"/>
      <c r="AC1395" s="80"/>
      <c r="AD1395" s="82"/>
      <c r="AE1395" s="80"/>
      <c r="AF1395" s="76"/>
      <c r="AG1395" s="76"/>
      <c r="AH1395" s="85"/>
      <c r="AI1395" s="76"/>
      <c r="AJ1395" s="76"/>
      <c r="AK1395" s="82"/>
      <c r="AL1395" s="82"/>
      <c r="AM1395" s="80"/>
    </row>
    <row r="1396" spans="1:39" ht="15" customHeight="1" x14ac:dyDescent="0.3">
      <c r="A1396" s="76"/>
      <c r="B1396" s="76"/>
      <c r="C1396" s="76"/>
      <c r="D1396" s="77"/>
      <c r="E1396" s="69" t="str">
        <f t="shared" ca="1" si="21"/>
        <v/>
      </c>
      <c r="F1396" s="82"/>
      <c r="G1396" s="80"/>
      <c r="H1396" s="80"/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  <c r="T1396" s="76"/>
      <c r="U1396" s="80"/>
      <c r="V1396" s="80"/>
      <c r="W1396" s="80"/>
      <c r="X1396" s="80"/>
      <c r="Y1396" s="80"/>
      <c r="Z1396" s="80"/>
      <c r="AA1396" s="80"/>
      <c r="AB1396" s="80"/>
      <c r="AC1396" s="80"/>
      <c r="AD1396" s="82"/>
      <c r="AE1396" s="80"/>
      <c r="AF1396" s="76"/>
      <c r="AG1396" s="76"/>
      <c r="AH1396" s="85"/>
      <c r="AI1396" s="76"/>
      <c r="AJ1396" s="76"/>
      <c r="AK1396" s="82"/>
      <c r="AL1396" s="82"/>
      <c r="AM1396" s="80"/>
    </row>
    <row r="1397" spans="1:39" ht="15" customHeight="1" x14ac:dyDescent="0.3">
      <c r="A1397" s="76"/>
      <c r="B1397" s="76"/>
      <c r="C1397" s="76"/>
      <c r="D1397" s="77"/>
      <c r="E1397" s="69" t="str">
        <f t="shared" ca="1" si="21"/>
        <v/>
      </c>
      <c r="F1397" s="82"/>
      <c r="G1397" s="80"/>
      <c r="H1397" s="80"/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  <c r="T1397" s="76"/>
      <c r="U1397" s="80"/>
      <c r="V1397" s="80"/>
      <c r="W1397" s="80"/>
      <c r="X1397" s="80"/>
      <c r="Y1397" s="80"/>
      <c r="Z1397" s="80"/>
      <c r="AA1397" s="80"/>
      <c r="AB1397" s="80"/>
      <c r="AC1397" s="80"/>
      <c r="AD1397" s="82"/>
      <c r="AE1397" s="80"/>
      <c r="AF1397" s="76"/>
      <c r="AG1397" s="76"/>
      <c r="AH1397" s="85"/>
      <c r="AI1397" s="76"/>
      <c r="AJ1397" s="76"/>
      <c r="AK1397" s="82"/>
      <c r="AL1397" s="82"/>
      <c r="AM1397" s="80"/>
    </row>
    <row r="1398" spans="1:39" ht="15" customHeight="1" x14ac:dyDescent="0.3">
      <c r="A1398" s="76"/>
      <c r="B1398" s="76"/>
      <c r="C1398" s="76"/>
      <c r="D1398" s="77"/>
      <c r="E1398" s="69" t="str">
        <f t="shared" ca="1" si="21"/>
        <v/>
      </c>
      <c r="F1398" s="82"/>
      <c r="G1398" s="80"/>
      <c r="H1398" s="80"/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  <c r="T1398" s="76"/>
      <c r="U1398" s="80"/>
      <c r="V1398" s="80"/>
      <c r="W1398" s="80"/>
      <c r="X1398" s="80"/>
      <c r="Y1398" s="80"/>
      <c r="Z1398" s="80"/>
      <c r="AA1398" s="80"/>
      <c r="AB1398" s="80"/>
      <c r="AC1398" s="80"/>
      <c r="AD1398" s="82"/>
      <c r="AE1398" s="80"/>
      <c r="AF1398" s="76"/>
      <c r="AG1398" s="76"/>
      <c r="AH1398" s="85"/>
      <c r="AI1398" s="76"/>
      <c r="AJ1398" s="76"/>
      <c r="AK1398" s="82"/>
      <c r="AL1398" s="82"/>
      <c r="AM1398" s="80"/>
    </row>
    <row r="1399" spans="1:39" ht="15" customHeight="1" x14ac:dyDescent="0.3">
      <c r="A1399" s="76"/>
      <c r="B1399" s="76"/>
      <c r="C1399" s="76"/>
      <c r="D1399" s="77"/>
      <c r="E1399" s="69" t="str">
        <f t="shared" ca="1" si="21"/>
        <v/>
      </c>
      <c r="F1399" s="82"/>
      <c r="G1399" s="80"/>
      <c r="H1399" s="80"/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  <c r="T1399" s="76"/>
      <c r="U1399" s="80"/>
      <c r="V1399" s="80"/>
      <c r="W1399" s="80"/>
      <c r="X1399" s="80"/>
      <c r="Y1399" s="80"/>
      <c r="Z1399" s="80"/>
      <c r="AA1399" s="80"/>
      <c r="AB1399" s="80"/>
      <c r="AC1399" s="80"/>
      <c r="AD1399" s="82"/>
      <c r="AE1399" s="80"/>
      <c r="AF1399" s="76"/>
      <c r="AG1399" s="76"/>
      <c r="AH1399" s="85"/>
      <c r="AI1399" s="76"/>
      <c r="AJ1399" s="76"/>
      <c r="AK1399" s="82"/>
      <c r="AL1399" s="82"/>
      <c r="AM1399" s="80"/>
    </row>
    <row r="1400" spans="1:39" ht="15" customHeight="1" x14ac:dyDescent="0.3">
      <c r="A1400" s="76"/>
      <c r="B1400" s="76"/>
      <c r="C1400" s="76"/>
      <c r="D1400" s="77"/>
      <c r="E1400" s="69" t="str">
        <f t="shared" ca="1" si="21"/>
        <v/>
      </c>
      <c r="F1400" s="82"/>
      <c r="G1400" s="80"/>
      <c r="H1400" s="80"/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  <c r="T1400" s="76"/>
      <c r="U1400" s="80"/>
      <c r="V1400" s="80"/>
      <c r="W1400" s="80"/>
      <c r="X1400" s="80"/>
      <c r="Y1400" s="80"/>
      <c r="Z1400" s="80"/>
      <c r="AA1400" s="80"/>
      <c r="AB1400" s="80"/>
      <c r="AC1400" s="80"/>
      <c r="AD1400" s="82"/>
      <c r="AE1400" s="80"/>
      <c r="AF1400" s="76"/>
      <c r="AG1400" s="76"/>
      <c r="AH1400" s="85"/>
      <c r="AI1400" s="76"/>
      <c r="AJ1400" s="76"/>
      <c r="AK1400" s="82"/>
      <c r="AL1400" s="82"/>
      <c r="AM1400" s="80"/>
    </row>
    <row r="1401" spans="1:39" ht="15" customHeight="1" x14ac:dyDescent="0.3">
      <c r="A1401" s="76"/>
      <c r="B1401" s="76"/>
      <c r="C1401" s="76"/>
      <c r="D1401" s="77"/>
      <c r="E1401" s="69" t="str">
        <f t="shared" ca="1" si="21"/>
        <v/>
      </c>
      <c r="F1401" s="82"/>
      <c r="G1401" s="80"/>
      <c r="H1401" s="80"/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  <c r="T1401" s="76"/>
      <c r="U1401" s="80"/>
      <c r="V1401" s="80"/>
      <c r="W1401" s="80"/>
      <c r="X1401" s="80"/>
      <c r="Y1401" s="80"/>
      <c r="Z1401" s="80"/>
      <c r="AA1401" s="80"/>
      <c r="AB1401" s="80"/>
      <c r="AC1401" s="80"/>
      <c r="AD1401" s="82"/>
      <c r="AE1401" s="80"/>
      <c r="AF1401" s="76"/>
      <c r="AG1401" s="76"/>
      <c r="AH1401" s="85"/>
      <c r="AI1401" s="76"/>
      <c r="AJ1401" s="76"/>
      <c r="AK1401" s="82"/>
      <c r="AL1401" s="82"/>
      <c r="AM1401" s="80"/>
    </row>
    <row r="1402" spans="1:39" ht="15" customHeight="1" x14ac:dyDescent="0.3">
      <c r="A1402" s="76"/>
      <c r="B1402" s="76"/>
      <c r="C1402" s="76"/>
      <c r="D1402" s="77"/>
      <c r="E1402" s="69" t="str">
        <f t="shared" ca="1" si="21"/>
        <v/>
      </c>
      <c r="F1402" s="82"/>
      <c r="G1402" s="80"/>
      <c r="H1402" s="80"/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  <c r="T1402" s="76"/>
      <c r="U1402" s="80"/>
      <c r="V1402" s="80"/>
      <c r="W1402" s="80"/>
      <c r="X1402" s="80"/>
      <c r="Y1402" s="80"/>
      <c r="Z1402" s="80"/>
      <c r="AA1402" s="80"/>
      <c r="AB1402" s="80"/>
      <c r="AC1402" s="80"/>
      <c r="AD1402" s="82"/>
      <c r="AE1402" s="80"/>
      <c r="AF1402" s="76"/>
      <c r="AG1402" s="76"/>
      <c r="AH1402" s="85"/>
      <c r="AI1402" s="76"/>
      <c r="AJ1402" s="76"/>
      <c r="AK1402" s="82"/>
      <c r="AL1402" s="82"/>
      <c r="AM1402" s="80"/>
    </row>
    <row r="1403" spans="1:39" ht="15" customHeight="1" x14ac:dyDescent="0.3">
      <c r="A1403" s="76"/>
      <c r="B1403" s="76"/>
      <c r="C1403" s="76"/>
      <c r="D1403" s="77"/>
      <c r="E1403" s="69" t="str">
        <f t="shared" ca="1" si="21"/>
        <v/>
      </c>
      <c r="F1403" s="82"/>
      <c r="G1403" s="80"/>
      <c r="H1403" s="80"/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  <c r="T1403" s="76"/>
      <c r="U1403" s="80"/>
      <c r="V1403" s="80"/>
      <c r="W1403" s="80"/>
      <c r="X1403" s="80"/>
      <c r="Y1403" s="80"/>
      <c r="Z1403" s="80"/>
      <c r="AA1403" s="80"/>
      <c r="AB1403" s="80"/>
      <c r="AC1403" s="80"/>
      <c r="AD1403" s="82"/>
      <c r="AE1403" s="80"/>
      <c r="AF1403" s="76"/>
      <c r="AG1403" s="76"/>
      <c r="AH1403" s="85"/>
      <c r="AI1403" s="76"/>
      <c r="AJ1403" s="76"/>
      <c r="AK1403" s="82"/>
      <c r="AL1403" s="82"/>
      <c r="AM1403" s="80"/>
    </row>
    <row r="1404" spans="1:39" ht="15" customHeight="1" x14ac:dyDescent="0.3">
      <c r="A1404" s="76"/>
      <c r="B1404" s="76"/>
      <c r="C1404" s="76"/>
      <c r="D1404" s="77"/>
      <c r="E1404" s="69" t="str">
        <f t="shared" ca="1" si="21"/>
        <v/>
      </c>
      <c r="F1404" s="82"/>
      <c r="G1404" s="80"/>
      <c r="H1404" s="80"/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  <c r="T1404" s="76"/>
      <c r="U1404" s="80"/>
      <c r="V1404" s="80"/>
      <c r="W1404" s="80"/>
      <c r="X1404" s="80"/>
      <c r="Y1404" s="80"/>
      <c r="Z1404" s="80"/>
      <c r="AA1404" s="80"/>
      <c r="AB1404" s="80"/>
      <c r="AC1404" s="80"/>
      <c r="AD1404" s="82"/>
      <c r="AE1404" s="80"/>
      <c r="AF1404" s="76"/>
      <c r="AG1404" s="76"/>
      <c r="AH1404" s="85"/>
      <c r="AI1404" s="76"/>
      <c r="AJ1404" s="76"/>
      <c r="AK1404" s="82"/>
      <c r="AL1404" s="82"/>
      <c r="AM1404" s="80"/>
    </row>
    <row r="1405" spans="1:39" ht="15" customHeight="1" x14ac:dyDescent="0.3">
      <c r="A1405" s="76"/>
      <c r="B1405" s="76"/>
      <c r="C1405" s="76"/>
      <c r="D1405" s="77"/>
      <c r="E1405" s="69" t="str">
        <f t="shared" ca="1" si="21"/>
        <v/>
      </c>
      <c r="F1405" s="82"/>
      <c r="G1405" s="80"/>
      <c r="H1405" s="80"/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  <c r="T1405" s="76"/>
      <c r="U1405" s="80"/>
      <c r="V1405" s="80"/>
      <c r="W1405" s="80"/>
      <c r="X1405" s="80"/>
      <c r="Y1405" s="80"/>
      <c r="Z1405" s="80"/>
      <c r="AA1405" s="80"/>
      <c r="AB1405" s="80"/>
      <c r="AC1405" s="80"/>
      <c r="AD1405" s="82"/>
      <c r="AE1405" s="80"/>
      <c r="AF1405" s="76"/>
      <c r="AG1405" s="76"/>
      <c r="AH1405" s="85"/>
      <c r="AI1405" s="76"/>
      <c r="AJ1405" s="76"/>
      <c r="AK1405" s="82"/>
      <c r="AL1405" s="82"/>
      <c r="AM1405" s="80"/>
    </row>
    <row r="1406" spans="1:39" ht="15" customHeight="1" x14ac:dyDescent="0.3">
      <c r="A1406" s="76"/>
      <c r="B1406" s="76"/>
      <c r="C1406" s="76"/>
      <c r="D1406" s="77"/>
      <c r="E1406" s="69" t="str">
        <f t="shared" ca="1" si="21"/>
        <v/>
      </c>
      <c r="F1406" s="82"/>
      <c r="G1406" s="80"/>
      <c r="H1406" s="80"/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  <c r="T1406" s="76"/>
      <c r="U1406" s="80"/>
      <c r="V1406" s="80"/>
      <c r="W1406" s="80"/>
      <c r="X1406" s="80"/>
      <c r="Y1406" s="80"/>
      <c r="Z1406" s="80"/>
      <c r="AA1406" s="80"/>
      <c r="AB1406" s="80"/>
      <c r="AC1406" s="80"/>
      <c r="AD1406" s="82"/>
      <c r="AE1406" s="80"/>
      <c r="AF1406" s="76"/>
      <c r="AG1406" s="76"/>
      <c r="AH1406" s="85"/>
      <c r="AI1406" s="76"/>
      <c r="AJ1406" s="76"/>
      <c r="AK1406" s="82"/>
      <c r="AL1406" s="82"/>
      <c r="AM1406" s="80"/>
    </row>
    <row r="1407" spans="1:39" ht="15" customHeight="1" x14ac:dyDescent="0.3">
      <c r="A1407" s="76"/>
      <c r="B1407" s="76"/>
      <c r="C1407" s="76"/>
      <c r="D1407" s="77"/>
      <c r="E1407" s="69" t="str">
        <f t="shared" ca="1" si="21"/>
        <v/>
      </c>
      <c r="F1407" s="82"/>
      <c r="G1407" s="80"/>
      <c r="H1407" s="80"/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  <c r="T1407" s="76"/>
      <c r="U1407" s="80"/>
      <c r="V1407" s="80"/>
      <c r="W1407" s="80"/>
      <c r="X1407" s="80"/>
      <c r="Y1407" s="80"/>
      <c r="Z1407" s="80"/>
      <c r="AA1407" s="80"/>
      <c r="AB1407" s="80"/>
      <c r="AC1407" s="80"/>
      <c r="AD1407" s="82"/>
      <c r="AE1407" s="80"/>
      <c r="AF1407" s="76"/>
      <c r="AG1407" s="76"/>
      <c r="AH1407" s="85"/>
      <c r="AI1407" s="76"/>
      <c r="AJ1407" s="76"/>
      <c r="AK1407" s="82"/>
      <c r="AL1407" s="82"/>
      <c r="AM1407" s="80"/>
    </row>
    <row r="1408" spans="1:39" ht="15" customHeight="1" x14ac:dyDescent="0.3">
      <c r="A1408" s="76"/>
      <c r="B1408" s="76"/>
      <c r="C1408" s="76"/>
      <c r="D1408" s="77"/>
      <c r="E1408" s="69" t="str">
        <f t="shared" ca="1" si="21"/>
        <v/>
      </c>
      <c r="F1408" s="82"/>
      <c r="G1408" s="80"/>
      <c r="H1408" s="80"/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  <c r="T1408" s="76"/>
      <c r="U1408" s="80"/>
      <c r="V1408" s="80"/>
      <c r="W1408" s="80"/>
      <c r="X1408" s="80"/>
      <c r="Y1408" s="80"/>
      <c r="Z1408" s="80"/>
      <c r="AA1408" s="80"/>
      <c r="AB1408" s="80"/>
      <c r="AC1408" s="80"/>
      <c r="AD1408" s="82"/>
      <c r="AE1408" s="80"/>
      <c r="AF1408" s="76"/>
      <c r="AG1408" s="76"/>
      <c r="AH1408" s="85"/>
      <c r="AI1408" s="76"/>
      <c r="AJ1408" s="76"/>
      <c r="AK1408" s="82"/>
      <c r="AL1408" s="82"/>
      <c r="AM1408" s="80"/>
    </row>
    <row r="1409" spans="1:39" ht="15" customHeight="1" x14ac:dyDescent="0.3">
      <c r="A1409" s="76"/>
      <c r="B1409" s="76"/>
      <c r="C1409" s="76"/>
      <c r="D1409" s="77"/>
      <c r="E1409" s="69" t="str">
        <f t="shared" ca="1" si="21"/>
        <v/>
      </c>
      <c r="F1409" s="82"/>
      <c r="G1409" s="80"/>
      <c r="H1409" s="80"/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  <c r="T1409" s="76"/>
      <c r="U1409" s="80"/>
      <c r="V1409" s="80"/>
      <c r="W1409" s="80"/>
      <c r="X1409" s="80"/>
      <c r="Y1409" s="80"/>
      <c r="Z1409" s="80"/>
      <c r="AA1409" s="80"/>
      <c r="AB1409" s="80"/>
      <c r="AC1409" s="80"/>
      <c r="AD1409" s="82"/>
      <c r="AE1409" s="80"/>
      <c r="AF1409" s="76"/>
      <c r="AG1409" s="76"/>
      <c r="AH1409" s="85"/>
      <c r="AI1409" s="76"/>
      <c r="AJ1409" s="76"/>
      <c r="AK1409" s="82"/>
      <c r="AL1409" s="82"/>
      <c r="AM1409" s="80"/>
    </row>
    <row r="1410" spans="1:39" ht="15" customHeight="1" x14ac:dyDescent="0.3">
      <c r="A1410" s="76"/>
      <c r="B1410" s="76"/>
      <c r="C1410" s="76"/>
      <c r="D1410" s="77"/>
      <c r="E1410" s="69" t="str">
        <f t="shared" ca="1" si="21"/>
        <v/>
      </c>
      <c r="F1410" s="82"/>
      <c r="G1410" s="80"/>
      <c r="H1410" s="80"/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  <c r="T1410" s="76"/>
      <c r="U1410" s="80"/>
      <c r="V1410" s="80"/>
      <c r="W1410" s="80"/>
      <c r="X1410" s="80"/>
      <c r="Y1410" s="80"/>
      <c r="Z1410" s="80"/>
      <c r="AA1410" s="80"/>
      <c r="AB1410" s="80"/>
      <c r="AC1410" s="80"/>
      <c r="AD1410" s="82"/>
      <c r="AE1410" s="80"/>
      <c r="AF1410" s="76"/>
      <c r="AG1410" s="76"/>
      <c r="AH1410" s="85"/>
      <c r="AI1410" s="76"/>
      <c r="AJ1410" s="76"/>
      <c r="AK1410" s="82"/>
      <c r="AL1410" s="82"/>
      <c r="AM1410" s="80"/>
    </row>
    <row r="1411" spans="1:39" ht="15" customHeight="1" x14ac:dyDescent="0.3">
      <c r="A1411" s="76"/>
      <c r="B1411" s="76"/>
      <c r="C1411" s="76"/>
      <c r="D1411" s="77"/>
      <c r="E1411" s="69" t="str">
        <f t="shared" ca="1" si="21"/>
        <v/>
      </c>
      <c r="F1411" s="82"/>
      <c r="G1411" s="80"/>
      <c r="H1411" s="80"/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  <c r="T1411" s="76"/>
      <c r="U1411" s="80"/>
      <c r="V1411" s="80"/>
      <c r="W1411" s="80"/>
      <c r="X1411" s="80"/>
      <c r="Y1411" s="80"/>
      <c r="Z1411" s="80"/>
      <c r="AA1411" s="80"/>
      <c r="AB1411" s="80"/>
      <c r="AC1411" s="80"/>
      <c r="AD1411" s="82"/>
      <c r="AE1411" s="80"/>
      <c r="AF1411" s="76"/>
      <c r="AG1411" s="76"/>
      <c r="AH1411" s="85"/>
      <c r="AI1411" s="76"/>
      <c r="AJ1411" s="76"/>
      <c r="AK1411" s="82"/>
      <c r="AL1411" s="82"/>
      <c r="AM1411" s="80"/>
    </row>
    <row r="1412" spans="1:39" ht="15" customHeight="1" x14ac:dyDescent="0.3">
      <c r="A1412" s="76"/>
      <c r="B1412" s="76"/>
      <c r="C1412" s="76"/>
      <c r="D1412" s="77"/>
      <c r="E1412" s="69" t="str">
        <f t="shared" ca="1" si="21"/>
        <v/>
      </c>
      <c r="F1412" s="82"/>
      <c r="G1412" s="80"/>
      <c r="H1412" s="80"/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  <c r="T1412" s="76"/>
      <c r="U1412" s="80"/>
      <c r="V1412" s="80"/>
      <c r="W1412" s="80"/>
      <c r="X1412" s="80"/>
      <c r="Y1412" s="80"/>
      <c r="Z1412" s="80"/>
      <c r="AA1412" s="80"/>
      <c r="AB1412" s="80"/>
      <c r="AC1412" s="80"/>
      <c r="AD1412" s="82"/>
      <c r="AE1412" s="80"/>
      <c r="AF1412" s="76"/>
      <c r="AG1412" s="76"/>
      <c r="AH1412" s="85"/>
      <c r="AI1412" s="76"/>
      <c r="AJ1412" s="76"/>
      <c r="AK1412" s="82"/>
      <c r="AL1412" s="82"/>
      <c r="AM1412" s="80"/>
    </row>
    <row r="1413" spans="1:39" ht="15" customHeight="1" x14ac:dyDescent="0.3">
      <c r="A1413" s="76"/>
      <c r="B1413" s="76"/>
      <c r="C1413" s="76"/>
      <c r="D1413" s="77"/>
      <c r="E1413" s="69" t="str">
        <f t="shared" ca="1" si="21"/>
        <v/>
      </c>
      <c r="F1413" s="82"/>
      <c r="G1413" s="80"/>
      <c r="H1413" s="80"/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  <c r="T1413" s="76"/>
      <c r="U1413" s="80"/>
      <c r="V1413" s="80"/>
      <c r="W1413" s="80"/>
      <c r="X1413" s="80"/>
      <c r="Y1413" s="80"/>
      <c r="Z1413" s="80"/>
      <c r="AA1413" s="80"/>
      <c r="AB1413" s="80"/>
      <c r="AC1413" s="80"/>
      <c r="AD1413" s="82"/>
      <c r="AE1413" s="80"/>
      <c r="AF1413" s="76"/>
      <c r="AG1413" s="76"/>
      <c r="AH1413" s="85"/>
      <c r="AI1413" s="76"/>
      <c r="AJ1413" s="76"/>
      <c r="AK1413" s="82"/>
      <c r="AL1413" s="82"/>
      <c r="AM1413" s="80"/>
    </row>
    <row r="1414" spans="1:39" ht="15" customHeight="1" x14ac:dyDescent="0.3">
      <c r="A1414" s="76"/>
      <c r="B1414" s="76"/>
      <c r="C1414" s="76"/>
      <c r="D1414" s="77"/>
      <c r="E1414" s="69" t="str">
        <f t="shared" ca="1" si="21"/>
        <v/>
      </c>
      <c r="F1414" s="82"/>
      <c r="G1414" s="80"/>
      <c r="H1414" s="80"/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  <c r="T1414" s="76"/>
      <c r="U1414" s="80"/>
      <c r="V1414" s="80"/>
      <c r="W1414" s="80"/>
      <c r="X1414" s="80"/>
      <c r="Y1414" s="80"/>
      <c r="Z1414" s="80"/>
      <c r="AA1414" s="80"/>
      <c r="AB1414" s="80"/>
      <c r="AC1414" s="80"/>
      <c r="AD1414" s="82"/>
      <c r="AE1414" s="80"/>
      <c r="AF1414" s="76"/>
      <c r="AG1414" s="76"/>
      <c r="AH1414" s="85"/>
      <c r="AI1414" s="76"/>
      <c r="AJ1414" s="76"/>
      <c r="AK1414" s="82"/>
      <c r="AL1414" s="82"/>
      <c r="AM1414" s="80"/>
    </row>
    <row r="1415" spans="1:39" ht="15" customHeight="1" x14ac:dyDescent="0.3">
      <c r="A1415" s="76"/>
      <c r="B1415" s="76"/>
      <c r="C1415" s="76"/>
      <c r="D1415" s="77"/>
      <c r="E1415" s="69" t="str">
        <f t="shared" ca="1" si="21"/>
        <v/>
      </c>
      <c r="F1415" s="82"/>
      <c r="G1415" s="80"/>
      <c r="H1415" s="80"/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  <c r="T1415" s="76"/>
      <c r="U1415" s="80"/>
      <c r="V1415" s="80"/>
      <c r="W1415" s="80"/>
      <c r="X1415" s="80"/>
      <c r="Y1415" s="80"/>
      <c r="Z1415" s="80"/>
      <c r="AA1415" s="80"/>
      <c r="AB1415" s="80"/>
      <c r="AC1415" s="80"/>
      <c r="AD1415" s="82"/>
      <c r="AE1415" s="80"/>
      <c r="AF1415" s="76"/>
      <c r="AG1415" s="76"/>
      <c r="AH1415" s="85"/>
      <c r="AI1415" s="76"/>
      <c r="AJ1415" s="76"/>
      <c r="AK1415" s="82"/>
      <c r="AL1415" s="82"/>
      <c r="AM1415" s="80"/>
    </row>
    <row r="1416" spans="1:39" ht="15" customHeight="1" x14ac:dyDescent="0.3">
      <c r="A1416" s="76"/>
      <c r="B1416" s="76"/>
      <c r="C1416" s="76"/>
      <c r="D1416" s="77"/>
      <c r="E1416" s="69" t="str">
        <f t="shared" ca="1" si="21"/>
        <v/>
      </c>
      <c r="F1416" s="82"/>
      <c r="G1416" s="80"/>
      <c r="H1416" s="80"/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  <c r="T1416" s="76"/>
      <c r="U1416" s="80"/>
      <c r="V1416" s="80"/>
      <c r="W1416" s="80"/>
      <c r="X1416" s="80"/>
      <c r="Y1416" s="80"/>
      <c r="Z1416" s="80"/>
      <c r="AA1416" s="80"/>
      <c r="AB1416" s="80"/>
      <c r="AC1416" s="80"/>
      <c r="AD1416" s="82"/>
      <c r="AE1416" s="80"/>
      <c r="AF1416" s="76"/>
      <c r="AG1416" s="76"/>
      <c r="AH1416" s="85"/>
      <c r="AI1416" s="76"/>
      <c r="AJ1416" s="76"/>
      <c r="AK1416" s="82"/>
      <c r="AL1416" s="82"/>
      <c r="AM1416" s="80"/>
    </row>
    <row r="1417" spans="1:39" ht="15" customHeight="1" x14ac:dyDescent="0.3">
      <c r="A1417" s="76"/>
      <c r="B1417" s="76"/>
      <c r="C1417" s="76"/>
      <c r="D1417" s="77"/>
      <c r="E1417" s="69" t="str">
        <f t="shared" ref="E1417:E1480" ca="1" si="22">IF(D1417="","",(INT((TODAY()-D1417)/365.25)))</f>
        <v/>
      </c>
      <c r="F1417" s="82"/>
      <c r="G1417" s="80"/>
      <c r="H1417" s="80"/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  <c r="T1417" s="76"/>
      <c r="U1417" s="80"/>
      <c r="V1417" s="80"/>
      <c r="W1417" s="80"/>
      <c r="X1417" s="80"/>
      <c r="Y1417" s="80"/>
      <c r="Z1417" s="80"/>
      <c r="AA1417" s="80"/>
      <c r="AB1417" s="80"/>
      <c r="AC1417" s="80"/>
      <c r="AD1417" s="82"/>
      <c r="AE1417" s="80"/>
      <c r="AF1417" s="76"/>
      <c r="AG1417" s="76"/>
      <c r="AH1417" s="85"/>
      <c r="AI1417" s="76"/>
      <c r="AJ1417" s="76"/>
      <c r="AK1417" s="82"/>
      <c r="AL1417" s="82"/>
      <c r="AM1417" s="80"/>
    </row>
    <row r="1418" spans="1:39" ht="15" customHeight="1" x14ac:dyDescent="0.3">
      <c r="A1418" s="76"/>
      <c r="B1418" s="76"/>
      <c r="C1418" s="76"/>
      <c r="D1418" s="77"/>
      <c r="E1418" s="69" t="str">
        <f t="shared" ca="1" si="22"/>
        <v/>
      </c>
      <c r="F1418" s="82"/>
      <c r="G1418" s="80"/>
      <c r="H1418" s="80"/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  <c r="T1418" s="76"/>
      <c r="U1418" s="80"/>
      <c r="V1418" s="80"/>
      <c r="W1418" s="80"/>
      <c r="X1418" s="80"/>
      <c r="Y1418" s="80"/>
      <c r="Z1418" s="80"/>
      <c r="AA1418" s="80"/>
      <c r="AB1418" s="80"/>
      <c r="AC1418" s="80"/>
      <c r="AD1418" s="82"/>
      <c r="AE1418" s="80"/>
      <c r="AF1418" s="76"/>
      <c r="AG1418" s="76"/>
      <c r="AH1418" s="85"/>
      <c r="AI1418" s="76"/>
      <c r="AJ1418" s="76"/>
      <c r="AK1418" s="82"/>
      <c r="AL1418" s="82"/>
      <c r="AM1418" s="80"/>
    </row>
    <row r="1419" spans="1:39" ht="15" customHeight="1" x14ac:dyDescent="0.3">
      <c r="A1419" s="76"/>
      <c r="B1419" s="76"/>
      <c r="C1419" s="76"/>
      <c r="D1419" s="77"/>
      <c r="E1419" s="69" t="str">
        <f t="shared" ca="1" si="22"/>
        <v/>
      </c>
      <c r="F1419" s="82"/>
      <c r="G1419" s="80"/>
      <c r="H1419" s="80"/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  <c r="T1419" s="76"/>
      <c r="U1419" s="80"/>
      <c r="V1419" s="80"/>
      <c r="W1419" s="80"/>
      <c r="X1419" s="80"/>
      <c r="Y1419" s="80"/>
      <c r="Z1419" s="80"/>
      <c r="AA1419" s="80"/>
      <c r="AB1419" s="80"/>
      <c r="AC1419" s="80"/>
      <c r="AD1419" s="82"/>
      <c r="AE1419" s="80"/>
      <c r="AF1419" s="76"/>
      <c r="AG1419" s="76"/>
      <c r="AH1419" s="85"/>
      <c r="AI1419" s="76"/>
      <c r="AJ1419" s="76"/>
      <c r="AK1419" s="82"/>
      <c r="AL1419" s="82"/>
      <c r="AM1419" s="80"/>
    </row>
    <row r="1420" spans="1:39" ht="15" customHeight="1" x14ac:dyDescent="0.3">
      <c r="A1420" s="76"/>
      <c r="B1420" s="76"/>
      <c r="C1420" s="76"/>
      <c r="D1420" s="77"/>
      <c r="E1420" s="69" t="str">
        <f t="shared" ca="1" si="22"/>
        <v/>
      </c>
      <c r="F1420" s="82"/>
      <c r="G1420" s="80"/>
      <c r="H1420" s="80"/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  <c r="T1420" s="76"/>
      <c r="U1420" s="80"/>
      <c r="V1420" s="80"/>
      <c r="W1420" s="80"/>
      <c r="X1420" s="80"/>
      <c r="Y1420" s="80"/>
      <c r="Z1420" s="80"/>
      <c r="AA1420" s="80"/>
      <c r="AB1420" s="80"/>
      <c r="AC1420" s="80"/>
      <c r="AD1420" s="82"/>
      <c r="AE1420" s="80"/>
      <c r="AF1420" s="76"/>
      <c r="AG1420" s="76"/>
      <c r="AH1420" s="85"/>
      <c r="AI1420" s="76"/>
      <c r="AJ1420" s="76"/>
      <c r="AK1420" s="82"/>
      <c r="AL1420" s="82"/>
      <c r="AM1420" s="80"/>
    </row>
    <row r="1421" spans="1:39" ht="15" customHeight="1" x14ac:dyDescent="0.3">
      <c r="A1421" s="76"/>
      <c r="B1421" s="76"/>
      <c r="C1421" s="76"/>
      <c r="D1421" s="77"/>
      <c r="E1421" s="69" t="str">
        <f t="shared" ca="1" si="22"/>
        <v/>
      </c>
      <c r="F1421" s="82"/>
      <c r="G1421" s="80"/>
      <c r="H1421" s="80"/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  <c r="T1421" s="76"/>
      <c r="U1421" s="80"/>
      <c r="V1421" s="80"/>
      <c r="W1421" s="80"/>
      <c r="X1421" s="80"/>
      <c r="Y1421" s="80"/>
      <c r="Z1421" s="80"/>
      <c r="AA1421" s="80"/>
      <c r="AB1421" s="80"/>
      <c r="AC1421" s="80"/>
      <c r="AD1421" s="82"/>
      <c r="AE1421" s="80"/>
      <c r="AF1421" s="76"/>
      <c r="AG1421" s="76"/>
      <c r="AH1421" s="85"/>
      <c r="AI1421" s="76"/>
      <c r="AJ1421" s="76"/>
      <c r="AK1421" s="82"/>
      <c r="AL1421" s="82"/>
      <c r="AM1421" s="80"/>
    </row>
    <row r="1422" spans="1:39" ht="15" customHeight="1" x14ac:dyDescent="0.3">
      <c r="A1422" s="76"/>
      <c r="B1422" s="76"/>
      <c r="C1422" s="76"/>
      <c r="D1422" s="77"/>
      <c r="E1422" s="69" t="str">
        <f t="shared" ca="1" si="22"/>
        <v/>
      </c>
      <c r="F1422" s="82"/>
      <c r="G1422" s="80"/>
      <c r="H1422" s="80"/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  <c r="T1422" s="76"/>
      <c r="U1422" s="80"/>
      <c r="V1422" s="80"/>
      <c r="W1422" s="80"/>
      <c r="X1422" s="80"/>
      <c r="Y1422" s="80"/>
      <c r="Z1422" s="80"/>
      <c r="AA1422" s="80"/>
      <c r="AB1422" s="80"/>
      <c r="AC1422" s="80"/>
      <c r="AD1422" s="82"/>
      <c r="AE1422" s="80"/>
      <c r="AF1422" s="76"/>
      <c r="AG1422" s="76"/>
      <c r="AH1422" s="85"/>
      <c r="AI1422" s="76"/>
      <c r="AJ1422" s="76"/>
      <c r="AK1422" s="82"/>
      <c r="AL1422" s="82"/>
      <c r="AM1422" s="80"/>
    </row>
    <row r="1423" spans="1:39" ht="15" customHeight="1" x14ac:dyDescent="0.3">
      <c r="A1423" s="76"/>
      <c r="B1423" s="76"/>
      <c r="C1423" s="76"/>
      <c r="D1423" s="77"/>
      <c r="E1423" s="69" t="str">
        <f t="shared" ca="1" si="22"/>
        <v/>
      </c>
      <c r="F1423" s="82"/>
      <c r="G1423" s="80"/>
      <c r="H1423" s="80"/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  <c r="T1423" s="76"/>
      <c r="U1423" s="80"/>
      <c r="V1423" s="80"/>
      <c r="W1423" s="80"/>
      <c r="X1423" s="80"/>
      <c r="Y1423" s="80"/>
      <c r="Z1423" s="80"/>
      <c r="AA1423" s="80"/>
      <c r="AB1423" s="80"/>
      <c r="AC1423" s="80"/>
      <c r="AD1423" s="82"/>
      <c r="AE1423" s="80"/>
      <c r="AF1423" s="76"/>
      <c r="AG1423" s="76"/>
      <c r="AH1423" s="85"/>
      <c r="AI1423" s="76"/>
      <c r="AJ1423" s="76"/>
      <c r="AK1423" s="82"/>
      <c r="AL1423" s="82"/>
      <c r="AM1423" s="80"/>
    </row>
    <row r="1424" spans="1:39" ht="15" customHeight="1" x14ac:dyDescent="0.3">
      <c r="A1424" s="76"/>
      <c r="B1424" s="76"/>
      <c r="C1424" s="76"/>
      <c r="D1424" s="77"/>
      <c r="E1424" s="69" t="str">
        <f t="shared" ca="1" si="22"/>
        <v/>
      </c>
      <c r="F1424" s="82"/>
      <c r="G1424" s="80"/>
      <c r="H1424" s="80"/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  <c r="T1424" s="76"/>
      <c r="U1424" s="80"/>
      <c r="V1424" s="80"/>
      <c r="W1424" s="80"/>
      <c r="X1424" s="80"/>
      <c r="Y1424" s="80"/>
      <c r="Z1424" s="80"/>
      <c r="AA1424" s="80"/>
      <c r="AB1424" s="80"/>
      <c r="AC1424" s="80"/>
      <c r="AD1424" s="82"/>
      <c r="AE1424" s="80"/>
      <c r="AF1424" s="76"/>
      <c r="AG1424" s="76"/>
      <c r="AH1424" s="85"/>
      <c r="AI1424" s="76"/>
      <c r="AJ1424" s="76"/>
      <c r="AK1424" s="82"/>
      <c r="AL1424" s="82"/>
      <c r="AM1424" s="80"/>
    </row>
    <row r="1425" spans="1:39" ht="15" customHeight="1" x14ac:dyDescent="0.3">
      <c r="A1425" s="76"/>
      <c r="B1425" s="76"/>
      <c r="C1425" s="76"/>
      <c r="D1425" s="77"/>
      <c r="E1425" s="69" t="str">
        <f t="shared" ca="1" si="22"/>
        <v/>
      </c>
      <c r="F1425" s="82"/>
      <c r="G1425" s="80"/>
      <c r="H1425" s="80"/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  <c r="T1425" s="76"/>
      <c r="U1425" s="80"/>
      <c r="V1425" s="80"/>
      <c r="W1425" s="80"/>
      <c r="X1425" s="80"/>
      <c r="Y1425" s="80"/>
      <c r="Z1425" s="80"/>
      <c r="AA1425" s="80"/>
      <c r="AB1425" s="80"/>
      <c r="AC1425" s="80"/>
      <c r="AD1425" s="82"/>
      <c r="AE1425" s="80"/>
      <c r="AF1425" s="76"/>
      <c r="AG1425" s="76"/>
      <c r="AH1425" s="85"/>
      <c r="AI1425" s="76"/>
      <c r="AJ1425" s="76"/>
      <c r="AK1425" s="82"/>
      <c r="AL1425" s="82"/>
      <c r="AM1425" s="80"/>
    </row>
    <row r="1426" spans="1:39" ht="15" customHeight="1" x14ac:dyDescent="0.3">
      <c r="A1426" s="76"/>
      <c r="B1426" s="76"/>
      <c r="C1426" s="76"/>
      <c r="D1426" s="77"/>
      <c r="E1426" s="69" t="str">
        <f t="shared" ca="1" si="22"/>
        <v/>
      </c>
      <c r="F1426" s="82"/>
      <c r="G1426" s="80"/>
      <c r="H1426" s="80"/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  <c r="T1426" s="76"/>
      <c r="U1426" s="80"/>
      <c r="V1426" s="80"/>
      <c r="W1426" s="80"/>
      <c r="X1426" s="80"/>
      <c r="Y1426" s="80"/>
      <c r="Z1426" s="80"/>
      <c r="AA1426" s="80"/>
      <c r="AB1426" s="80"/>
      <c r="AC1426" s="80"/>
      <c r="AD1426" s="82"/>
      <c r="AE1426" s="80"/>
      <c r="AF1426" s="76"/>
      <c r="AG1426" s="76"/>
      <c r="AH1426" s="85"/>
      <c r="AI1426" s="76"/>
      <c r="AJ1426" s="76"/>
      <c r="AK1426" s="82"/>
      <c r="AL1426" s="82"/>
      <c r="AM1426" s="80"/>
    </row>
    <row r="1427" spans="1:39" ht="15" customHeight="1" x14ac:dyDescent="0.3">
      <c r="A1427" s="76"/>
      <c r="B1427" s="76"/>
      <c r="C1427" s="76"/>
      <c r="D1427" s="77"/>
      <c r="E1427" s="69" t="str">
        <f t="shared" ca="1" si="22"/>
        <v/>
      </c>
      <c r="F1427" s="82"/>
      <c r="G1427" s="80"/>
      <c r="H1427" s="80"/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  <c r="T1427" s="76"/>
      <c r="U1427" s="80"/>
      <c r="V1427" s="80"/>
      <c r="W1427" s="80"/>
      <c r="X1427" s="80"/>
      <c r="Y1427" s="80"/>
      <c r="Z1427" s="80"/>
      <c r="AA1427" s="80"/>
      <c r="AB1427" s="80"/>
      <c r="AC1427" s="80"/>
      <c r="AD1427" s="82"/>
      <c r="AE1427" s="80"/>
      <c r="AF1427" s="76"/>
      <c r="AG1427" s="76"/>
      <c r="AH1427" s="85"/>
      <c r="AI1427" s="76"/>
      <c r="AJ1427" s="76"/>
      <c r="AK1427" s="82"/>
      <c r="AL1427" s="82"/>
      <c r="AM1427" s="80"/>
    </row>
    <row r="1428" spans="1:39" ht="15" customHeight="1" x14ac:dyDescent="0.3">
      <c r="A1428" s="76"/>
      <c r="B1428" s="76"/>
      <c r="C1428" s="76"/>
      <c r="D1428" s="77"/>
      <c r="E1428" s="69" t="str">
        <f t="shared" ca="1" si="22"/>
        <v/>
      </c>
      <c r="F1428" s="82"/>
      <c r="G1428" s="80"/>
      <c r="H1428" s="80"/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  <c r="T1428" s="76"/>
      <c r="U1428" s="80"/>
      <c r="V1428" s="80"/>
      <c r="W1428" s="80"/>
      <c r="X1428" s="80"/>
      <c r="Y1428" s="80"/>
      <c r="Z1428" s="80"/>
      <c r="AA1428" s="80"/>
      <c r="AB1428" s="80"/>
      <c r="AC1428" s="80"/>
      <c r="AD1428" s="82"/>
      <c r="AE1428" s="80"/>
      <c r="AF1428" s="76"/>
      <c r="AG1428" s="76"/>
      <c r="AH1428" s="85"/>
      <c r="AI1428" s="76"/>
      <c r="AJ1428" s="76"/>
      <c r="AK1428" s="82"/>
      <c r="AL1428" s="82"/>
      <c r="AM1428" s="80"/>
    </row>
    <row r="1429" spans="1:39" ht="15" customHeight="1" x14ac:dyDescent="0.3">
      <c r="A1429" s="76"/>
      <c r="B1429" s="76"/>
      <c r="C1429" s="76"/>
      <c r="D1429" s="77"/>
      <c r="E1429" s="69" t="str">
        <f t="shared" ca="1" si="22"/>
        <v/>
      </c>
      <c r="F1429" s="82"/>
      <c r="G1429" s="80"/>
      <c r="H1429" s="80"/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  <c r="T1429" s="76"/>
      <c r="U1429" s="80"/>
      <c r="V1429" s="80"/>
      <c r="W1429" s="80"/>
      <c r="X1429" s="80"/>
      <c r="Y1429" s="80"/>
      <c r="Z1429" s="80"/>
      <c r="AA1429" s="80"/>
      <c r="AB1429" s="80"/>
      <c r="AC1429" s="80"/>
      <c r="AD1429" s="82"/>
      <c r="AE1429" s="80"/>
      <c r="AF1429" s="76"/>
      <c r="AG1429" s="76"/>
      <c r="AH1429" s="85"/>
      <c r="AI1429" s="76"/>
      <c r="AJ1429" s="76"/>
      <c r="AK1429" s="82"/>
      <c r="AL1429" s="82"/>
      <c r="AM1429" s="80"/>
    </row>
    <row r="1430" spans="1:39" ht="15" customHeight="1" x14ac:dyDescent="0.3">
      <c r="A1430" s="76"/>
      <c r="B1430" s="76"/>
      <c r="C1430" s="76"/>
      <c r="D1430" s="77"/>
      <c r="E1430" s="69" t="str">
        <f t="shared" ca="1" si="22"/>
        <v/>
      </c>
      <c r="F1430" s="82"/>
      <c r="G1430" s="80"/>
      <c r="H1430" s="80"/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  <c r="T1430" s="76"/>
      <c r="U1430" s="80"/>
      <c r="V1430" s="80"/>
      <c r="W1430" s="80"/>
      <c r="X1430" s="80"/>
      <c r="Y1430" s="80"/>
      <c r="Z1430" s="80"/>
      <c r="AA1430" s="80"/>
      <c r="AB1430" s="80"/>
      <c r="AC1430" s="80"/>
      <c r="AD1430" s="82"/>
      <c r="AE1430" s="80"/>
      <c r="AF1430" s="76"/>
      <c r="AG1430" s="76"/>
      <c r="AH1430" s="85"/>
      <c r="AI1430" s="76"/>
      <c r="AJ1430" s="76"/>
      <c r="AK1430" s="82"/>
      <c r="AL1430" s="82"/>
      <c r="AM1430" s="80"/>
    </row>
    <row r="1431" spans="1:39" ht="15" customHeight="1" x14ac:dyDescent="0.3">
      <c r="A1431" s="76"/>
      <c r="B1431" s="76"/>
      <c r="C1431" s="76"/>
      <c r="D1431" s="77"/>
      <c r="E1431" s="69" t="str">
        <f t="shared" ca="1" si="22"/>
        <v/>
      </c>
      <c r="F1431" s="82"/>
      <c r="G1431" s="80"/>
      <c r="H1431" s="80"/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  <c r="T1431" s="76"/>
      <c r="U1431" s="80"/>
      <c r="V1431" s="80"/>
      <c r="W1431" s="80"/>
      <c r="X1431" s="80"/>
      <c r="Y1431" s="80"/>
      <c r="Z1431" s="80"/>
      <c r="AA1431" s="80"/>
      <c r="AB1431" s="80"/>
      <c r="AC1431" s="80"/>
      <c r="AD1431" s="82"/>
      <c r="AE1431" s="80"/>
      <c r="AF1431" s="76"/>
      <c r="AG1431" s="76"/>
      <c r="AH1431" s="85"/>
      <c r="AI1431" s="76"/>
      <c r="AJ1431" s="76"/>
      <c r="AK1431" s="82"/>
      <c r="AL1431" s="82"/>
      <c r="AM1431" s="80"/>
    </row>
    <row r="1432" spans="1:39" ht="15" customHeight="1" x14ac:dyDescent="0.3">
      <c r="A1432" s="76"/>
      <c r="B1432" s="76"/>
      <c r="C1432" s="76"/>
      <c r="D1432" s="77"/>
      <c r="E1432" s="69" t="str">
        <f t="shared" ca="1" si="22"/>
        <v/>
      </c>
      <c r="F1432" s="82"/>
      <c r="G1432" s="80"/>
      <c r="H1432" s="80"/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  <c r="T1432" s="76"/>
      <c r="U1432" s="80"/>
      <c r="V1432" s="80"/>
      <c r="W1432" s="80"/>
      <c r="X1432" s="80"/>
      <c r="Y1432" s="80"/>
      <c r="Z1432" s="80"/>
      <c r="AA1432" s="80"/>
      <c r="AB1432" s="80"/>
      <c r="AC1432" s="80"/>
      <c r="AD1432" s="82"/>
      <c r="AE1432" s="80"/>
      <c r="AF1432" s="76"/>
      <c r="AG1432" s="76"/>
      <c r="AH1432" s="85"/>
      <c r="AI1432" s="76"/>
      <c r="AJ1432" s="76"/>
      <c r="AK1432" s="82"/>
      <c r="AL1432" s="82"/>
      <c r="AM1432" s="80"/>
    </row>
    <row r="1433" spans="1:39" ht="15" customHeight="1" x14ac:dyDescent="0.3">
      <c r="A1433" s="76"/>
      <c r="B1433" s="76"/>
      <c r="C1433" s="76"/>
      <c r="D1433" s="77"/>
      <c r="E1433" s="69" t="str">
        <f t="shared" ca="1" si="22"/>
        <v/>
      </c>
      <c r="F1433" s="82"/>
      <c r="G1433" s="80"/>
      <c r="H1433" s="80"/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  <c r="T1433" s="76"/>
      <c r="U1433" s="80"/>
      <c r="V1433" s="80"/>
      <c r="W1433" s="80"/>
      <c r="X1433" s="80"/>
      <c r="Y1433" s="80"/>
      <c r="Z1433" s="80"/>
      <c r="AA1433" s="80"/>
      <c r="AB1433" s="80"/>
      <c r="AC1433" s="80"/>
      <c r="AD1433" s="82"/>
      <c r="AE1433" s="80"/>
      <c r="AF1433" s="76"/>
      <c r="AG1433" s="76"/>
      <c r="AH1433" s="85"/>
      <c r="AI1433" s="76"/>
      <c r="AJ1433" s="76"/>
      <c r="AK1433" s="82"/>
      <c r="AL1433" s="82"/>
      <c r="AM1433" s="80"/>
    </row>
    <row r="1434" spans="1:39" ht="15" customHeight="1" x14ac:dyDescent="0.3">
      <c r="A1434" s="76"/>
      <c r="B1434" s="76"/>
      <c r="C1434" s="76"/>
      <c r="D1434" s="77"/>
      <c r="E1434" s="69" t="str">
        <f t="shared" ca="1" si="22"/>
        <v/>
      </c>
      <c r="F1434" s="82"/>
      <c r="G1434" s="80"/>
      <c r="H1434" s="80"/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  <c r="T1434" s="76"/>
      <c r="U1434" s="80"/>
      <c r="V1434" s="80"/>
      <c r="W1434" s="80"/>
      <c r="X1434" s="80"/>
      <c r="Y1434" s="80"/>
      <c r="Z1434" s="80"/>
      <c r="AA1434" s="80"/>
      <c r="AB1434" s="80"/>
      <c r="AC1434" s="80"/>
      <c r="AD1434" s="82"/>
      <c r="AE1434" s="80"/>
      <c r="AF1434" s="76"/>
      <c r="AG1434" s="76"/>
      <c r="AH1434" s="85"/>
      <c r="AI1434" s="76"/>
      <c r="AJ1434" s="76"/>
      <c r="AK1434" s="82"/>
      <c r="AL1434" s="82"/>
      <c r="AM1434" s="80"/>
    </row>
    <row r="1435" spans="1:39" ht="15" customHeight="1" x14ac:dyDescent="0.3">
      <c r="A1435" s="76"/>
      <c r="B1435" s="76"/>
      <c r="C1435" s="76"/>
      <c r="D1435" s="77"/>
      <c r="E1435" s="69" t="str">
        <f t="shared" ca="1" si="22"/>
        <v/>
      </c>
      <c r="F1435" s="82"/>
      <c r="G1435" s="80"/>
      <c r="H1435" s="80"/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  <c r="T1435" s="76"/>
      <c r="U1435" s="80"/>
      <c r="V1435" s="80"/>
      <c r="W1435" s="80"/>
      <c r="X1435" s="80"/>
      <c r="Y1435" s="80"/>
      <c r="Z1435" s="80"/>
      <c r="AA1435" s="80"/>
      <c r="AB1435" s="80"/>
      <c r="AC1435" s="80"/>
      <c r="AD1435" s="82"/>
      <c r="AE1435" s="80"/>
      <c r="AF1435" s="76"/>
      <c r="AG1435" s="76"/>
      <c r="AH1435" s="85"/>
      <c r="AI1435" s="76"/>
      <c r="AJ1435" s="76"/>
      <c r="AK1435" s="82"/>
      <c r="AL1435" s="82"/>
      <c r="AM1435" s="80"/>
    </row>
    <row r="1436" spans="1:39" ht="15" customHeight="1" x14ac:dyDescent="0.3">
      <c r="A1436" s="76"/>
      <c r="B1436" s="76"/>
      <c r="C1436" s="76"/>
      <c r="D1436" s="77"/>
      <c r="E1436" s="69" t="str">
        <f t="shared" ca="1" si="22"/>
        <v/>
      </c>
      <c r="F1436" s="82"/>
      <c r="G1436" s="80"/>
      <c r="H1436" s="80"/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  <c r="T1436" s="76"/>
      <c r="U1436" s="80"/>
      <c r="V1436" s="80"/>
      <c r="W1436" s="80"/>
      <c r="X1436" s="80"/>
      <c r="Y1436" s="80"/>
      <c r="Z1436" s="80"/>
      <c r="AA1436" s="80"/>
      <c r="AB1436" s="80"/>
      <c r="AC1436" s="80"/>
      <c r="AD1436" s="82"/>
      <c r="AE1436" s="80"/>
      <c r="AF1436" s="76"/>
      <c r="AG1436" s="76"/>
      <c r="AH1436" s="85"/>
      <c r="AI1436" s="76"/>
      <c r="AJ1436" s="76"/>
      <c r="AK1436" s="82"/>
      <c r="AL1436" s="82"/>
      <c r="AM1436" s="80"/>
    </row>
    <row r="1437" spans="1:39" ht="15" customHeight="1" x14ac:dyDescent="0.3">
      <c r="A1437" s="76"/>
      <c r="B1437" s="76"/>
      <c r="C1437" s="76"/>
      <c r="D1437" s="77"/>
      <c r="E1437" s="69" t="str">
        <f t="shared" ca="1" si="22"/>
        <v/>
      </c>
      <c r="F1437" s="82"/>
      <c r="G1437" s="80"/>
      <c r="H1437" s="80"/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  <c r="T1437" s="76"/>
      <c r="U1437" s="80"/>
      <c r="V1437" s="80"/>
      <c r="W1437" s="80"/>
      <c r="X1437" s="80"/>
      <c r="Y1437" s="80"/>
      <c r="Z1437" s="80"/>
      <c r="AA1437" s="80"/>
      <c r="AB1437" s="80"/>
      <c r="AC1437" s="80"/>
      <c r="AD1437" s="82"/>
      <c r="AE1437" s="80"/>
      <c r="AF1437" s="76"/>
      <c r="AG1437" s="76"/>
      <c r="AH1437" s="85"/>
      <c r="AI1437" s="76"/>
      <c r="AJ1437" s="76"/>
      <c r="AK1437" s="82"/>
      <c r="AL1437" s="82"/>
      <c r="AM1437" s="80"/>
    </row>
    <row r="1438" spans="1:39" ht="15" customHeight="1" x14ac:dyDescent="0.3">
      <c r="A1438" s="76"/>
      <c r="B1438" s="76"/>
      <c r="C1438" s="76"/>
      <c r="D1438" s="77"/>
      <c r="E1438" s="69" t="str">
        <f t="shared" ca="1" si="22"/>
        <v/>
      </c>
      <c r="F1438" s="82"/>
      <c r="G1438" s="80"/>
      <c r="H1438" s="80"/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  <c r="T1438" s="76"/>
      <c r="U1438" s="80"/>
      <c r="V1438" s="80"/>
      <c r="W1438" s="80"/>
      <c r="X1438" s="80"/>
      <c r="Y1438" s="80"/>
      <c r="Z1438" s="80"/>
      <c r="AA1438" s="80"/>
      <c r="AB1438" s="80"/>
      <c r="AC1438" s="80"/>
      <c r="AD1438" s="82"/>
      <c r="AE1438" s="80"/>
      <c r="AF1438" s="76"/>
      <c r="AG1438" s="76"/>
      <c r="AH1438" s="85"/>
      <c r="AI1438" s="76"/>
      <c r="AJ1438" s="76"/>
      <c r="AK1438" s="82"/>
      <c r="AL1438" s="82"/>
      <c r="AM1438" s="80"/>
    </row>
    <row r="1439" spans="1:39" ht="15" customHeight="1" x14ac:dyDescent="0.3">
      <c r="A1439" s="76"/>
      <c r="B1439" s="76"/>
      <c r="C1439" s="76"/>
      <c r="D1439" s="77"/>
      <c r="E1439" s="69" t="str">
        <f t="shared" ca="1" si="22"/>
        <v/>
      </c>
      <c r="F1439" s="82"/>
      <c r="G1439" s="80"/>
      <c r="H1439" s="80"/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  <c r="T1439" s="76"/>
      <c r="U1439" s="80"/>
      <c r="V1439" s="80"/>
      <c r="W1439" s="80"/>
      <c r="X1439" s="80"/>
      <c r="Y1439" s="80"/>
      <c r="Z1439" s="80"/>
      <c r="AA1439" s="80"/>
      <c r="AB1439" s="80"/>
      <c r="AC1439" s="80"/>
      <c r="AD1439" s="82"/>
      <c r="AE1439" s="80"/>
      <c r="AF1439" s="76"/>
      <c r="AG1439" s="76"/>
      <c r="AH1439" s="85"/>
      <c r="AI1439" s="76"/>
      <c r="AJ1439" s="76"/>
      <c r="AK1439" s="82"/>
      <c r="AL1439" s="82"/>
      <c r="AM1439" s="80"/>
    </row>
    <row r="1440" spans="1:39" ht="15" customHeight="1" x14ac:dyDescent="0.3">
      <c r="A1440" s="76"/>
      <c r="B1440" s="76"/>
      <c r="C1440" s="76"/>
      <c r="D1440" s="77"/>
      <c r="E1440" s="69" t="str">
        <f t="shared" ca="1" si="22"/>
        <v/>
      </c>
      <c r="F1440" s="82"/>
      <c r="G1440" s="80"/>
      <c r="H1440" s="80"/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  <c r="T1440" s="76"/>
      <c r="U1440" s="80"/>
      <c r="V1440" s="80"/>
      <c r="W1440" s="80"/>
      <c r="X1440" s="80"/>
      <c r="Y1440" s="80"/>
      <c r="Z1440" s="80"/>
      <c r="AA1440" s="80"/>
      <c r="AB1440" s="80"/>
      <c r="AC1440" s="80"/>
      <c r="AD1440" s="82"/>
      <c r="AE1440" s="80"/>
      <c r="AF1440" s="76"/>
      <c r="AG1440" s="76"/>
      <c r="AH1440" s="85"/>
      <c r="AI1440" s="76"/>
      <c r="AJ1440" s="76"/>
      <c r="AK1440" s="82"/>
      <c r="AL1440" s="82"/>
      <c r="AM1440" s="80"/>
    </row>
    <row r="1441" spans="1:39" ht="15" customHeight="1" x14ac:dyDescent="0.3">
      <c r="A1441" s="76"/>
      <c r="B1441" s="76"/>
      <c r="C1441" s="76"/>
      <c r="D1441" s="77"/>
      <c r="E1441" s="69" t="str">
        <f t="shared" ca="1" si="22"/>
        <v/>
      </c>
      <c r="F1441" s="82"/>
      <c r="G1441" s="80"/>
      <c r="H1441" s="80"/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  <c r="T1441" s="76"/>
      <c r="U1441" s="80"/>
      <c r="V1441" s="80"/>
      <c r="W1441" s="80"/>
      <c r="X1441" s="80"/>
      <c r="Y1441" s="80"/>
      <c r="Z1441" s="80"/>
      <c r="AA1441" s="80"/>
      <c r="AB1441" s="80"/>
      <c r="AC1441" s="80"/>
      <c r="AD1441" s="82"/>
      <c r="AE1441" s="80"/>
      <c r="AF1441" s="76"/>
      <c r="AG1441" s="76"/>
      <c r="AH1441" s="85"/>
      <c r="AI1441" s="76"/>
      <c r="AJ1441" s="76"/>
      <c r="AK1441" s="82"/>
      <c r="AL1441" s="82"/>
      <c r="AM1441" s="80"/>
    </row>
    <row r="1442" spans="1:39" ht="15" customHeight="1" x14ac:dyDescent="0.3">
      <c r="A1442" s="76"/>
      <c r="B1442" s="76"/>
      <c r="C1442" s="76"/>
      <c r="D1442" s="77"/>
      <c r="E1442" s="69" t="str">
        <f t="shared" ca="1" si="22"/>
        <v/>
      </c>
      <c r="F1442" s="82"/>
      <c r="G1442" s="80"/>
      <c r="H1442" s="80"/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  <c r="T1442" s="76"/>
      <c r="U1442" s="80"/>
      <c r="V1442" s="80"/>
      <c r="W1442" s="80"/>
      <c r="X1442" s="80"/>
      <c r="Y1442" s="80"/>
      <c r="Z1442" s="80"/>
      <c r="AA1442" s="80"/>
      <c r="AB1442" s="80"/>
      <c r="AC1442" s="80"/>
      <c r="AD1442" s="82"/>
      <c r="AE1442" s="80"/>
      <c r="AF1442" s="76"/>
      <c r="AG1442" s="76"/>
      <c r="AH1442" s="85"/>
      <c r="AI1442" s="76"/>
      <c r="AJ1442" s="76"/>
      <c r="AK1442" s="82"/>
      <c r="AL1442" s="82"/>
      <c r="AM1442" s="80"/>
    </row>
    <row r="1443" spans="1:39" ht="15" customHeight="1" x14ac:dyDescent="0.3">
      <c r="A1443" s="76"/>
      <c r="B1443" s="76"/>
      <c r="C1443" s="76"/>
      <c r="D1443" s="77"/>
      <c r="E1443" s="69" t="str">
        <f t="shared" ca="1" si="22"/>
        <v/>
      </c>
      <c r="F1443" s="82"/>
      <c r="G1443" s="80"/>
      <c r="H1443" s="80"/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  <c r="T1443" s="76"/>
      <c r="U1443" s="80"/>
      <c r="V1443" s="80"/>
      <c r="W1443" s="80"/>
      <c r="X1443" s="80"/>
      <c r="Y1443" s="80"/>
      <c r="Z1443" s="80"/>
      <c r="AA1443" s="80"/>
      <c r="AB1443" s="80"/>
      <c r="AC1443" s="80"/>
      <c r="AD1443" s="82"/>
      <c r="AE1443" s="80"/>
      <c r="AF1443" s="76"/>
      <c r="AG1443" s="76"/>
      <c r="AH1443" s="85"/>
      <c r="AI1443" s="76"/>
      <c r="AJ1443" s="76"/>
      <c r="AK1443" s="82"/>
      <c r="AL1443" s="82"/>
      <c r="AM1443" s="80"/>
    </row>
    <row r="1444" spans="1:39" ht="15" customHeight="1" x14ac:dyDescent="0.3">
      <c r="A1444" s="76"/>
      <c r="B1444" s="76"/>
      <c r="C1444" s="76"/>
      <c r="D1444" s="77"/>
      <c r="E1444" s="69" t="str">
        <f t="shared" ca="1" si="22"/>
        <v/>
      </c>
      <c r="F1444" s="82"/>
      <c r="G1444" s="80"/>
      <c r="H1444" s="80"/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  <c r="T1444" s="76"/>
      <c r="U1444" s="80"/>
      <c r="V1444" s="80"/>
      <c r="W1444" s="80"/>
      <c r="X1444" s="80"/>
      <c r="Y1444" s="80"/>
      <c r="Z1444" s="80"/>
      <c r="AA1444" s="80"/>
      <c r="AB1444" s="80"/>
      <c r="AC1444" s="80"/>
      <c r="AD1444" s="82"/>
      <c r="AE1444" s="80"/>
      <c r="AF1444" s="76"/>
      <c r="AG1444" s="76"/>
      <c r="AH1444" s="85"/>
      <c r="AI1444" s="76"/>
      <c r="AJ1444" s="76"/>
      <c r="AK1444" s="82"/>
      <c r="AL1444" s="82"/>
      <c r="AM1444" s="80"/>
    </row>
    <row r="1445" spans="1:39" ht="15" customHeight="1" x14ac:dyDescent="0.3">
      <c r="A1445" s="76"/>
      <c r="B1445" s="76"/>
      <c r="C1445" s="76"/>
      <c r="D1445" s="77"/>
      <c r="E1445" s="69" t="str">
        <f t="shared" ca="1" si="22"/>
        <v/>
      </c>
      <c r="F1445" s="82"/>
      <c r="G1445" s="80"/>
      <c r="H1445" s="80"/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  <c r="T1445" s="76"/>
      <c r="U1445" s="80"/>
      <c r="V1445" s="80"/>
      <c r="W1445" s="80"/>
      <c r="X1445" s="80"/>
      <c r="Y1445" s="80"/>
      <c r="Z1445" s="80"/>
      <c r="AA1445" s="80"/>
      <c r="AB1445" s="80"/>
      <c r="AC1445" s="80"/>
      <c r="AD1445" s="82"/>
      <c r="AE1445" s="80"/>
      <c r="AF1445" s="76"/>
      <c r="AG1445" s="76"/>
      <c r="AH1445" s="85"/>
      <c r="AI1445" s="76"/>
      <c r="AJ1445" s="76"/>
      <c r="AK1445" s="82"/>
      <c r="AL1445" s="82"/>
      <c r="AM1445" s="80"/>
    </row>
    <row r="1446" spans="1:39" ht="15" customHeight="1" x14ac:dyDescent="0.3">
      <c r="A1446" s="76"/>
      <c r="B1446" s="76"/>
      <c r="C1446" s="76"/>
      <c r="D1446" s="77"/>
      <c r="E1446" s="69" t="str">
        <f t="shared" ca="1" si="22"/>
        <v/>
      </c>
      <c r="F1446" s="82"/>
      <c r="G1446" s="80"/>
      <c r="H1446" s="80"/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  <c r="T1446" s="76"/>
      <c r="U1446" s="80"/>
      <c r="V1446" s="80"/>
      <c r="W1446" s="80"/>
      <c r="X1446" s="80"/>
      <c r="Y1446" s="80"/>
      <c r="Z1446" s="80"/>
      <c r="AA1446" s="80"/>
      <c r="AB1446" s="80"/>
      <c r="AC1446" s="80"/>
      <c r="AD1446" s="82"/>
      <c r="AE1446" s="80"/>
      <c r="AF1446" s="76"/>
      <c r="AG1446" s="76"/>
      <c r="AH1446" s="85"/>
      <c r="AI1446" s="76"/>
      <c r="AJ1446" s="76"/>
      <c r="AK1446" s="82"/>
      <c r="AL1446" s="82"/>
      <c r="AM1446" s="80"/>
    </row>
    <row r="1447" spans="1:39" ht="15" customHeight="1" x14ac:dyDescent="0.3">
      <c r="A1447" s="76"/>
      <c r="B1447" s="76"/>
      <c r="C1447" s="76"/>
      <c r="D1447" s="77"/>
      <c r="E1447" s="69" t="str">
        <f t="shared" ca="1" si="22"/>
        <v/>
      </c>
      <c r="F1447" s="82"/>
      <c r="G1447" s="80"/>
      <c r="H1447" s="80"/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  <c r="T1447" s="76"/>
      <c r="U1447" s="80"/>
      <c r="V1447" s="80"/>
      <c r="W1447" s="80"/>
      <c r="X1447" s="80"/>
      <c r="Y1447" s="80"/>
      <c r="Z1447" s="80"/>
      <c r="AA1447" s="80"/>
      <c r="AB1447" s="80"/>
      <c r="AC1447" s="80"/>
      <c r="AD1447" s="82"/>
      <c r="AE1447" s="80"/>
      <c r="AF1447" s="76"/>
      <c r="AG1447" s="76"/>
      <c r="AH1447" s="85"/>
      <c r="AI1447" s="76"/>
      <c r="AJ1447" s="76"/>
      <c r="AK1447" s="82"/>
      <c r="AL1447" s="82"/>
      <c r="AM1447" s="80"/>
    </row>
    <row r="1448" spans="1:39" ht="15" customHeight="1" x14ac:dyDescent="0.3">
      <c r="A1448" s="76"/>
      <c r="B1448" s="76"/>
      <c r="C1448" s="76"/>
      <c r="D1448" s="77"/>
      <c r="E1448" s="69" t="str">
        <f t="shared" ca="1" si="22"/>
        <v/>
      </c>
      <c r="F1448" s="82"/>
      <c r="G1448" s="80"/>
      <c r="H1448" s="80"/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  <c r="T1448" s="76"/>
      <c r="U1448" s="80"/>
      <c r="V1448" s="80"/>
      <c r="W1448" s="80"/>
      <c r="X1448" s="80"/>
      <c r="Y1448" s="80"/>
      <c r="Z1448" s="80"/>
      <c r="AA1448" s="80"/>
      <c r="AB1448" s="80"/>
      <c r="AC1448" s="80"/>
      <c r="AD1448" s="82"/>
      <c r="AE1448" s="80"/>
      <c r="AF1448" s="76"/>
      <c r="AG1448" s="76"/>
      <c r="AH1448" s="85"/>
      <c r="AI1448" s="76"/>
      <c r="AJ1448" s="76"/>
      <c r="AK1448" s="82"/>
      <c r="AL1448" s="82"/>
      <c r="AM1448" s="80"/>
    </row>
    <row r="1449" spans="1:39" ht="15" customHeight="1" x14ac:dyDescent="0.3">
      <c r="A1449" s="76"/>
      <c r="B1449" s="76"/>
      <c r="C1449" s="76"/>
      <c r="D1449" s="77"/>
      <c r="E1449" s="69" t="str">
        <f t="shared" ca="1" si="22"/>
        <v/>
      </c>
      <c r="F1449" s="82"/>
      <c r="G1449" s="80"/>
      <c r="H1449" s="80"/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  <c r="T1449" s="76"/>
      <c r="U1449" s="80"/>
      <c r="V1449" s="80"/>
      <c r="W1449" s="80"/>
      <c r="X1449" s="80"/>
      <c r="Y1449" s="80"/>
      <c r="Z1449" s="80"/>
      <c r="AA1449" s="80"/>
      <c r="AB1449" s="80"/>
      <c r="AC1449" s="80"/>
      <c r="AD1449" s="82"/>
      <c r="AE1449" s="80"/>
      <c r="AF1449" s="76"/>
      <c r="AG1449" s="76"/>
      <c r="AH1449" s="85"/>
      <c r="AI1449" s="76"/>
      <c r="AJ1449" s="76"/>
      <c r="AK1449" s="82"/>
      <c r="AL1449" s="82"/>
      <c r="AM1449" s="80"/>
    </row>
    <row r="1450" spans="1:39" ht="15" customHeight="1" x14ac:dyDescent="0.3">
      <c r="A1450" s="76"/>
      <c r="B1450" s="76"/>
      <c r="C1450" s="76"/>
      <c r="D1450" s="77"/>
      <c r="E1450" s="69" t="str">
        <f t="shared" ca="1" si="22"/>
        <v/>
      </c>
      <c r="F1450" s="82"/>
      <c r="G1450" s="80"/>
      <c r="H1450" s="80"/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  <c r="T1450" s="76"/>
      <c r="U1450" s="80"/>
      <c r="V1450" s="80"/>
      <c r="W1450" s="80"/>
      <c r="X1450" s="80"/>
      <c r="Y1450" s="80"/>
      <c r="Z1450" s="80"/>
      <c r="AA1450" s="80"/>
      <c r="AB1450" s="80"/>
      <c r="AC1450" s="80"/>
      <c r="AD1450" s="82"/>
      <c r="AE1450" s="80"/>
      <c r="AF1450" s="76"/>
      <c r="AG1450" s="76"/>
      <c r="AH1450" s="85"/>
      <c r="AI1450" s="76"/>
      <c r="AJ1450" s="76"/>
      <c r="AK1450" s="82"/>
      <c r="AL1450" s="82"/>
      <c r="AM1450" s="80"/>
    </row>
    <row r="1451" spans="1:39" ht="15" customHeight="1" x14ac:dyDescent="0.3">
      <c r="A1451" s="76"/>
      <c r="B1451" s="76"/>
      <c r="C1451" s="76"/>
      <c r="D1451" s="77"/>
      <c r="E1451" s="69" t="str">
        <f t="shared" ca="1" si="22"/>
        <v/>
      </c>
      <c r="F1451" s="82"/>
      <c r="G1451" s="80"/>
      <c r="H1451" s="80"/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  <c r="T1451" s="76"/>
      <c r="U1451" s="80"/>
      <c r="V1451" s="80"/>
      <c r="W1451" s="80"/>
      <c r="X1451" s="80"/>
      <c r="Y1451" s="80"/>
      <c r="Z1451" s="80"/>
      <c r="AA1451" s="80"/>
      <c r="AB1451" s="80"/>
      <c r="AC1451" s="80"/>
      <c r="AD1451" s="82"/>
      <c r="AE1451" s="80"/>
      <c r="AF1451" s="76"/>
      <c r="AG1451" s="76"/>
      <c r="AH1451" s="85"/>
      <c r="AI1451" s="76"/>
      <c r="AJ1451" s="76"/>
      <c r="AK1451" s="82"/>
      <c r="AL1451" s="82"/>
      <c r="AM1451" s="80"/>
    </row>
    <row r="1452" spans="1:39" ht="15" customHeight="1" x14ac:dyDescent="0.3">
      <c r="A1452" s="76"/>
      <c r="B1452" s="76"/>
      <c r="C1452" s="76"/>
      <c r="D1452" s="77"/>
      <c r="E1452" s="69" t="str">
        <f t="shared" ca="1" si="22"/>
        <v/>
      </c>
      <c r="F1452" s="82"/>
      <c r="G1452" s="80"/>
      <c r="H1452" s="80"/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  <c r="T1452" s="76"/>
      <c r="U1452" s="80"/>
      <c r="V1452" s="80"/>
      <c r="W1452" s="80"/>
      <c r="X1452" s="80"/>
      <c r="Y1452" s="80"/>
      <c r="Z1452" s="80"/>
      <c r="AA1452" s="80"/>
      <c r="AB1452" s="80"/>
      <c r="AC1452" s="80"/>
      <c r="AD1452" s="82"/>
      <c r="AE1452" s="80"/>
      <c r="AF1452" s="76"/>
      <c r="AG1452" s="76"/>
      <c r="AH1452" s="85"/>
      <c r="AI1452" s="76"/>
      <c r="AJ1452" s="76"/>
      <c r="AK1452" s="82"/>
      <c r="AL1452" s="82"/>
      <c r="AM1452" s="80"/>
    </row>
    <row r="1453" spans="1:39" ht="15" customHeight="1" x14ac:dyDescent="0.3">
      <c r="A1453" s="76"/>
      <c r="B1453" s="76"/>
      <c r="C1453" s="76"/>
      <c r="D1453" s="77"/>
      <c r="E1453" s="69" t="str">
        <f t="shared" ca="1" si="22"/>
        <v/>
      </c>
      <c r="F1453" s="82"/>
      <c r="G1453" s="80"/>
      <c r="H1453" s="80"/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  <c r="T1453" s="76"/>
      <c r="U1453" s="80"/>
      <c r="V1453" s="80"/>
      <c r="W1453" s="80"/>
      <c r="X1453" s="80"/>
      <c r="Y1453" s="80"/>
      <c r="Z1453" s="80"/>
      <c r="AA1453" s="80"/>
      <c r="AB1453" s="80"/>
      <c r="AC1453" s="80"/>
      <c r="AD1453" s="82"/>
      <c r="AE1453" s="80"/>
      <c r="AF1453" s="76"/>
      <c r="AG1453" s="76"/>
      <c r="AH1453" s="85"/>
      <c r="AI1453" s="76"/>
      <c r="AJ1453" s="76"/>
      <c r="AK1453" s="82"/>
      <c r="AL1453" s="82"/>
      <c r="AM1453" s="80"/>
    </row>
    <row r="1454" spans="1:39" ht="15" customHeight="1" x14ac:dyDescent="0.3">
      <c r="A1454" s="76"/>
      <c r="B1454" s="76"/>
      <c r="C1454" s="76"/>
      <c r="D1454" s="77"/>
      <c r="E1454" s="69" t="str">
        <f t="shared" ca="1" si="22"/>
        <v/>
      </c>
      <c r="F1454" s="82"/>
      <c r="G1454" s="80"/>
      <c r="H1454" s="80"/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  <c r="T1454" s="76"/>
      <c r="U1454" s="80"/>
      <c r="V1454" s="80"/>
      <c r="W1454" s="80"/>
      <c r="X1454" s="80"/>
      <c r="Y1454" s="80"/>
      <c r="Z1454" s="80"/>
      <c r="AA1454" s="80"/>
      <c r="AB1454" s="80"/>
      <c r="AC1454" s="80"/>
      <c r="AD1454" s="82"/>
      <c r="AE1454" s="80"/>
      <c r="AF1454" s="76"/>
      <c r="AG1454" s="76"/>
      <c r="AH1454" s="85"/>
      <c r="AI1454" s="76"/>
      <c r="AJ1454" s="76"/>
      <c r="AK1454" s="82"/>
      <c r="AL1454" s="82"/>
      <c r="AM1454" s="80"/>
    </row>
    <row r="1455" spans="1:39" ht="15" customHeight="1" x14ac:dyDescent="0.3">
      <c r="A1455" s="76"/>
      <c r="B1455" s="76"/>
      <c r="C1455" s="76"/>
      <c r="D1455" s="77"/>
      <c r="E1455" s="69" t="str">
        <f t="shared" ca="1" si="22"/>
        <v/>
      </c>
      <c r="F1455" s="82"/>
      <c r="G1455" s="80"/>
      <c r="H1455" s="80"/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  <c r="T1455" s="76"/>
      <c r="U1455" s="80"/>
      <c r="V1455" s="80"/>
      <c r="W1455" s="80"/>
      <c r="X1455" s="80"/>
      <c r="Y1455" s="80"/>
      <c r="Z1455" s="80"/>
      <c r="AA1455" s="80"/>
      <c r="AB1455" s="80"/>
      <c r="AC1455" s="80"/>
      <c r="AD1455" s="82"/>
      <c r="AE1455" s="80"/>
      <c r="AF1455" s="76"/>
      <c r="AG1455" s="76"/>
      <c r="AH1455" s="85"/>
      <c r="AI1455" s="76"/>
      <c r="AJ1455" s="76"/>
      <c r="AK1455" s="82"/>
      <c r="AL1455" s="82"/>
      <c r="AM1455" s="80"/>
    </row>
    <row r="1456" spans="1:39" ht="15" customHeight="1" x14ac:dyDescent="0.3">
      <c r="A1456" s="76"/>
      <c r="B1456" s="76"/>
      <c r="C1456" s="76"/>
      <c r="D1456" s="77"/>
      <c r="E1456" s="69" t="str">
        <f t="shared" ca="1" si="22"/>
        <v/>
      </c>
      <c r="F1456" s="82"/>
      <c r="G1456" s="80"/>
      <c r="H1456" s="80"/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  <c r="T1456" s="76"/>
      <c r="U1456" s="80"/>
      <c r="V1456" s="80"/>
      <c r="W1456" s="80"/>
      <c r="X1456" s="80"/>
      <c r="Y1456" s="80"/>
      <c r="Z1456" s="80"/>
      <c r="AA1456" s="80"/>
      <c r="AB1456" s="80"/>
      <c r="AC1456" s="80"/>
      <c r="AD1456" s="82"/>
      <c r="AE1456" s="80"/>
      <c r="AF1456" s="76"/>
      <c r="AG1456" s="76"/>
      <c r="AH1456" s="85"/>
      <c r="AI1456" s="76"/>
      <c r="AJ1456" s="76"/>
      <c r="AK1456" s="82"/>
      <c r="AL1456" s="82"/>
      <c r="AM1456" s="80"/>
    </row>
    <row r="1457" spans="1:39" ht="15" customHeight="1" x14ac:dyDescent="0.3">
      <c r="A1457" s="76"/>
      <c r="B1457" s="76"/>
      <c r="C1457" s="76"/>
      <c r="D1457" s="77"/>
      <c r="E1457" s="69" t="str">
        <f t="shared" ca="1" si="22"/>
        <v/>
      </c>
      <c r="F1457" s="82"/>
      <c r="G1457" s="80"/>
      <c r="H1457" s="80"/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  <c r="T1457" s="76"/>
      <c r="U1457" s="80"/>
      <c r="V1457" s="80"/>
      <c r="W1457" s="80"/>
      <c r="X1457" s="80"/>
      <c r="Y1457" s="80"/>
      <c r="Z1457" s="80"/>
      <c r="AA1457" s="80"/>
      <c r="AB1457" s="80"/>
      <c r="AC1457" s="80"/>
      <c r="AD1457" s="82"/>
      <c r="AE1457" s="80"/>
      <c r="AF1457" s="76"/>
      <c r="AG1457" s="76"/>
      <c r="AH1457" s="85"/>
      <c r="AI1457" s="76"/>
      <c r="AJ1457" s="76"/>
      <c r="AK1457" s="82"/>
      <c r="AL1457" s="82"/>
      <c r="AM1457" s="80"/>
    </row>
    <row r="1458" spans="1:39" ht="15" customHeight="1" x14ac:dyDescent="0.3">
      <c r="A1458" s="76"/>
      <c r="B1458" s="76"/>
      <c r="C1458" s="76"/>
      <c r="D1458" s="77"/>
      <c r="E1458" s="69" t="str">
        <f t="shared" ca="1" si="22"/>
        <v/>
      </c>
      <c r="F1458" s="82"/>
      <c r="G1458" s="80"/>
      <c r="H1458" s="80"/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  <c r="T1458" s="76"/>
      <c r="U1458" s="80"/>
      <c r="V1458" s="80"/>
      <c r="W1458" s="80"/>
      <c r="X1458" s="80"/>
      <c r="Y1458" s="80"/>
      <c r="Z1458" s="80"/>
      <c r="AA1458" s="80"/>
      <c r="AB1458" s="80"/>
      <c r="AC1458" s="80"/>
      <c r="AD1458" s="82"/>
      <c r="AE1458" s="80"/>
      <c r="AF1458" s="76"/>
      <c r="AG1458" s="76"/>
      <c r="AH1458" s="85"/>
      <c r="AI1458" s="76"/>
      <c r="AJ1458" s="76"/>
      <c r="AK1458" s="82"/>
      <c r="AL1458" s="82"/>
      <c r="AM1458" s="80"/>
    </row>
    <row r="1459" spans="1:39" ht="15" customHeight="1" x14ac:dyDescent="0.3">
      <c r="A1459" s="76"/>
      <c r="B1459" s="76"/>
      <c r="C1459" s="76"/>
      <c r="D1459" s="77"/>
      <c r="E1459" s="69" t="str">
        <f t="shared" ca="1" si="22"/>
        <v/>
      </c>
      <c r="F1459" s="82"/>
      <c r="G1459" s="80"/>
      <c r="H1459" s="80"/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  <c r="T1459" s="76"/>
      <c r="U1459" s="80"/>
      <c r="V1459" s="80"/>
      <c r="W1459" s="80"/>
      <c r="X1459" s="80"/>
      <c r="Y1459" s="80"/>
      <c r="Z1459" s="80"/>
      <c r="AA1459" s="80"/>
      <c r="AB1459" s="80"/>
      <c r="AC1459" s="80"/>
      <c r="AD1459" s="82"/>
      <c r="AE1459" s="80"/>
      <c r="AF1459" s="76"/>
      <c r="AG1459" s="76"/>
      <c r="AH1459" s="85"/>
      <c r="AI1459" s="76"/>
      <c r="AJ1459" s="76"/>
      <c r="AK1459" s="82"/>
      <c r="AL1459" s="82"/>
      <c r="AM1459" s="80"/>
    </row>
    <row r="1460" spans="1:39" ht="15" customHeight="1" x14ac:dyDescent="0.3">
      <c r="A1460" s="76"/>
      <c r="B1460" s="76"/>
      <c r="C1460" s="76"/>
      <c r="D1460" s="77"/>
      <c r="E1460" s="69" t="str">
        <f t="shared" ca="1" si="22"/>
        <v/>
      </c>
      <c r="F1460" s="82"/>
      <c r="G1460" s="80"/>
      <c r="H1460" s="80"/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  <c r="T1460" s="76"/>
      <c r="U1460" s="80"/>
      <c r="V1460" s="80"/>
      <c r="W1460" s="80"/>
      <c r="X1460" s="80"/>
      <c r="Y1460" s="80"/>
      <c r="Z1460" s="80"/>
      <c r="AA1460" s="80"/>
      <c r="AB1460" s="80"/>
      <c r="AC1460" s="80"/>
      <c r="AD1460" s="82"/>
      <c r="AE1460" s="80"/>
      <c r="AF1460" s="76"/>
      <c r="AG1460" s="76"/>
      <c r="AH1460" s="85"/>
      <c r="AI1460" s="76"/>
      <c r="AJ1460" s="76"/>
      <c r="AK1460" s="82"/>
      <c r="AL1460" s="82"/>
      <c r="AM1460" s="80"/>
    </row>
    <row r="1461" spans="1:39" ht="15" customHeight="1" x14ac:dyDescent="0.3">
      <c r="A1461" s="76"/>
      <c r="B1461" s="76"/>
      <c r="C1461" s="76"/>
      <c r="D1461" s="77"/>
      <c r="E1461" s="69" t="str">
        <f t="shared" ca="1" si="22"/>
        <v/>
      </c>
      <c r="F1461" s="82"/>
      <c r="G1461" s="80"/>
      <c r="H1461" s="80"/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  <c r="T1461" s="76"/>
      <c r="U1461" s="80"/>
      <c r="V1461" s="80"/>
      <c r="W1461" s="80"/>
      <c r="X1461" s="80"/>
      <c r="Y1461" s="80"/>
      <c r="Z1461" s="80"/>
      <c r="AA1461" s="80"/>
      <c r="AB1461" s="80"/>
      <c r="AC1461" s="80"/>
      <c r="AD1461" s="82"/>
      <c r="AE1461" s="80"/>
      <c r="AF1461" s="76"/>
      <c r="AG1461" s="76"/>
      <c r="AH1461" s="85"/>
      <c r="AI1461" s="76"/>
      <c r="AJ1461" s="76"/>
      <c r="AK1461" s="82"/>
      <c r="AL1461" s="82"/>
      <c r="AM1461" s="80"/>
    </row>
    <row r="1462" spans="1:39" ht="15" customHeight="1" x14ac:dyDescent="0.3">
      <c r="A1462" s="76"/>
      <c r="B1462" s="76"/>
      <c r="C1462" s="76"/>
      <c r="D1462" s="77"/>
      <c r="E1462" s="69" t="str">
        <f t="shared" ca="1" si="22"/>
        <v/>
      </c>
      <c r="F1462" s="82"/>
      <c r="G1462" s="80"/>
      <c r="H1462" s="80"/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  <c r="T1462" s="76"/>
      <c r="U1462" s="80"/>
      <c r="V1462" s="80"/>
      <c r="W1462" s="80"/>
      <c r="X1462" s="80"/>
      <c r="Y1462" s="80"/>
      <c r="Z1462" s="80"/>
      <c r="AA1462" s="80"/>
      <c r="AB1462" s="80"/>
      <c r="AC1462" s="80"/>
      <c r="AD1462" s="82"/>
      <c r="AE1462" s="80"/>
      <c r="AF1462" s="76"/>
      <c r="AG1462" s="76"/>
      <c r="AH1462" s="85"/>
      <c r="AI1462" s="76"/>
      <c r="AJ1462" s="76"/>
      <c r="AK1462" s="82"/>
      <c r="AL1462" s="82"/>
      <c r="AM1462" s="80"/>
    </row>
    <row r="1463" spans="1:39" ht="15" customHeight="1" x14ac:dyDescent="0.3">
      <c r="A1463" s="76"/>
      <c r="B1463" s="76"/>
      <c r="C1463" s="76"/>
      <c r="D1463" s="77"/>
      <c r="E1463" s="69" t="str">
        <f t="shared" ca="1" si="22"/>
        <v/>
      </c>
      <c r="F1463" s="82"/>
      <c r="G1463" s="80"/>
      <c r="H1463" s="80"/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  <c r="T1463" s="76"/>
      <c r="U1463" s="80"/>
      <c r="V1463" s="80"/>
      <c r="W1463" s="80"/>
      <c r="X1463" s="80"/>
      <c r="Y1463" s="80"/>
      <c r="Z1463" s="80"/>
      <c r="AA1463" s="80"/>
      <c r="AB1463" s="80"/>
      <c r="AC1463" s="80"/>
      <c r="AD1463" s="82"/>
      <c r="AE1463" s="80"/>
      <c r="AF1463" s="76"/>
      <c r="AG1463" s="76"/>
      <c r="AH1463" s="85"/>
      <c r="AI1463" s="76"/>
      <c r="AJ1463" s="76"/>
      <c r="AK1463" s="82"/>
      <c r="AL1463" s="82"/>
      <c r="AM1463" s="80"/>
    </row>
    <row r="1464" spans="1:39" ht="15" customHeight="1" x14ac:dyDescent="0.3">
      <c r="A1464" s="76"/>
      <c r="B1464" s="76"/>
      <c r="C1464" s="76"/>
      <c r="D1464" s="77"/>
      <c r="E1464" s="69" t="str">
        <f t="shared" ca="1" si="22"/>
        <v/>
      </c>
      <c r="F1464" s="82"/>
      <c r="G1464" s="80"/>
      <c r="H1464" s="80"/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  <c r="T1464" s="76"/>
      <c r="U1464" s="80"/>
      <c r="V1464" s="80"/>
      <c r="W1464" s="80"/>
      <c r="X1464" s="80"/>
      <c r="Y1464" s="80"/>
      <c r="Z1464" s="80"/>
      <c r="AA1464" s="80"/>
      <c r="AB1464" s="80"/>
      <c r="AC1464" s="80"/>
      <c r="AD1464" s="82"/>
      <c r="AE1464" s="80"/>
      <c r="AF1464" s="76"/>
      <c r="AG1464" s="76"/>
      <c r="AH1464" s="85"/>
      <c r="AI1464" s="76"/>
      <c r="AJ1464" s="76"/>
      <c r="AK1464" s="82"/>
      <c r="AL1464" s="82"/>
      <c r="AM1464" s="80"/>
    </row>
    <row r="1465" spans="1:39" ht="15" customHeight="1" x14ac:dyDescent="0.3">
      <c r="A1465" s="76"/>
      <c r="B1465" s="76"/>
      <c r="C1465" s="76"/>
      <c r="D1465" s="77"/>
      <c r="E1465" s="69" t="str">
        <f t="shared" ca="1" si="22"/>
        <v/>
      </c>
      <c r="F1465" s="82"/>
      <c r="G1465" s="80"/>
      <c r="H1465" s="80"/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  <c r="T1465" s="76"/>
      <c r="U1465" s="80"/>
      <c r="V1465" s="80"/>
      <c r="W1465" s="80"/>
      <c r="X1465" s="80"/>
      <c r="Y1465" s="80"/>
      <c r="Z1465" s="80"/>
      <c r="AA1465" s="80"/>
      <c r="AB1465" s="80"/>
      <c r="AC1465" s="80"/>
      <c r="AD1465" s="82"/>
      <c r="AE1465" s="80"/>
      <c r="AF1465" s="76"/>
      <c r="AG1465" s="76"/>
      <c r="AH1465" s="85"/>
      <c r="AI1465" s="76"/>
      <c r="AJ1465" s="76"/>
      <c r="AK1465" s="82"/>
      <c r="AL1465" s="82"/>
      <c r="AM1465" s="80"/>
    </row>
    <row r="1466" spans="1:39" ht="15" customHeight="1" x14ac:dyDescent="0.3">
      <c r="A1466" s="76"/>
      <c r="B1466" s="76"/>
      <c r="C1466" s="76"/>
      <c r="D1466" s="77"/>
      <c r="E1466" s="69" t="str">
        <f t="shared" ca="1" si="22"/>
        <v/>
      </c>
      <c r="F1466" s="82"/>
      <c r="G1466" s="80"/>
      <c r="H1466" s="80"/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  <c r="T1466" s="76"/>
      <c r="U1466" s="80"/>
      <c r="V1466" s="80"/>
      <c r="W1466" s="80"/>
      <c r="X1466" s="80"/>
      <c r="Y1466" s="80"/>
      <c r="Z1466" s="80"/>
      <c r="AA1466" s="80"/>
      <c r="AB1466" s="80"/>
      <c r="AC1466" s="80"/>
      <c r="AD1466" s="82"/>
      <c r="AE1466" s="80"/>
      <c r="AF1466" s="76"/>
      <c r="AG1466" s="76"/>
      <c r="AH1466" s="85"/>
      <c r="AI1466" s="76"/>
      <c r="AJ1466" s="76"/>
      <c r="AK1466" s="82"/>
      <c r="AL1466" s="82"/>
      <c r="AM1466" s="80"/>
    </row>
    <row r="1467" spans="1:39" ht="15" customHeight="1" x14ac:dyDescent="0.3">
      <c r="A1467" s="76"/>
      <c r="B1467" s="76"/>
      <c r="C1467" s="76"/>
      <c r="D1467" s="77"/>
      <c r="E1467" s="69" t="str">
        <f t="shared" ca="1" si="22"/>
        <v/>
      </c>
      <c r="F1467" s="82"/>
      <c r="G1467" s="80"/>
      <c r="H1467" s="80"/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  <c r="T1467" s="76"/>
      <c r="U1467" s="80"/>
      <c r="V1467" s="80"/>
      <c r="W1467" s="80"/>
      <c r="X1467" s="80"/>
      <c r="Y1467" s="80"/>
      <c r="Z1467" s="80"/>
      <c r="AA1467" s="80"/>
      <c r="AB1467" s="80"/>
      <c r="AC1467" s="80"/>
      <c r="AD1467" s="82"/>
      <c r="AE1467" s="80"/>
      <c r="AF1467" s="76"/>
      <c r="AG1467" s="76"/>
      <c r="AH1467" s="85"/>
      <c r="AI1467" s="76"/>
      <c r="AJ1467" s="76"/>
      <c r="AK1467" s="82"/>
      <c r="AL1467" s="82"/>
      <c r="AM1467" s="80"/>
    </row>
    <row r="1468" spans="1:39" ht="15" customHeight="1" x14ac:dyDescent="0.3">
      <c r="A1468" s="76"/>
      <c r="B1468" s="76"/>
      <c r="C1468" s="76"/>
      <c r="D1468" s="77"/>
      <c r="E1468" s="69" t="str">
        <f t="shared" ca="1" si="22"/>
        <v/>
      </c>
      <c r="F1468" s="82"/>
      <c r="G1468" s="80"/>
      <c r="H1468" s="80"/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  <c r="T1468" s="76"/>
      <c r="U1468" s="80"/>
      <c r="V1468" s="80"/>
      <c r="W1468" s="80"/>
      <c r="X1468" s="80"/>
      <c r="Y1468" s="80"/>
      <c r="Z1468" s="80"/>
      <c r="AA1468" s="80"/>
      <c r="AB1468" s="80"/>
      <c r="AC1468" s="80"/>
      <c r="AD1468" s="82"/>
      <c r="AE1468" s="80"/>
      <c r="AF1468" s="76"/>
      <c r="AG1468" s="76"/>
      <c r="AH1468" s="85"/>
      <c r="AI1468" s="76"/>
      <c r="AJ1468" s="76"/>
      <c r="AK1468" s="82"/>
      <c r="AL1468" s="82"/>
      <c r="AM1468" s="80"/>
    </row>
    <row r="1469" spans="1:39" ht="15" customHeight="1" x14ac:dyDescent="0.3">
      <c r="A1469" s="76"/>
      <c r="B1469" s="76"/>
      <c r="C1469" s="76"/>
      <c r="D1469" s="77"/>
      <c r="E1469" s="69" t="str">
        <f t="shared" ca="1" si="22"/>
        <v/>
      </c>
      <c r="F1469" s="82"/>
      <c r="G1469" s="80"/>
      <c r="H1469" s="80"/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  <c r="T1469" s="76"/>
      <c r="U1469" s="80"/>
      <c r="V1469" s="80"/>
      <c r="W1469" s="80"/>
      <c r="X1469" s="80"/>
      <c r="Y1469" s="80"/>
      <c r="Z1469" s="80"/>
      <c r="AA1469" s="80"/>
      <c r="AB1469" s="80"/>
      <c r="AC1469" s="80"/>
      <c r="AD1469" s="82"/>
      <c r="AE1469" s="80"/>
      <c r="AF1469" s="76"/>
      <c r="AG1469" s="76"/>
      <c r="AH1469" s="85"/>
      <c r="AI1469" s="76"/>
      <c r="AJ1469" s="76"/>
      <c r="AK1469" s="82"/>
      <c r="AL1469" s="82"/>
      <c r="AM1469" s="80"/>
    </row>
    <row r="1470" spans="1:39" ht="15" customHeight="1" x14ac:dyDescent="0.3">
      <c r="A1470" s="76"/>
      <c r="B1470" s="76"/>
      <c r="C1470" s="76"/>
      <c r="D1470" s="77"/>
      <c r="E1470" s="69" t="str">
        <f t="shared" ca="1" si="22"/>
        <v/>
      </c>
      <c r="F1470" s="82"/>
      <c r="G1470" s="80"/>
      <c r="H1470" s="80"/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  <c r="T1470" s="76"/>
      <c r="U1470" s="80"/>
      <c r="V1470" s="80"/>
      <c r="W1470" s="80"/>
      <c r="X1470" s="80"/>
      <c r="Y1470" s="80"/>
      <c r="Z1470" s="80"/>
      <c r="AA1470" s="80"/>
      <c r="AB1470" s="80"/>
      <c r="AC1470" s="80"/>
      <c r="AD1470" s="82"/>
      <c r="AE1470" s="80"/>
      <c r="AF1470" s="76"/>
      <c r="AG1470" s="76"/>
      <c r="AH1470" s="85"/>
      <c r="AI1470" s="76"/>
      <c r="AJ1470" s="76"/>
      <c r="AK1470" s="82"/>
      <c r="AL1470" s="82"/>
      <c r="AM1470" s="80"/>
    </row>
    <row r="1471" spans="1:39" ht="15" customHeight="1" x14ac:dyDescent="0.3">
      <c r="A1471" s="76"/>
      <c r="B1471" s="76"/>
      <c r="C1471" s="76"/>
      <c r="D1471" s="77"/>
      <c r="E1471" s="69" t="str">
        <f t="shared" ca="1" si="22"/>
        <v/>
      </c>
      <c r="F1471" s="82"/>
      <c r="G1471" s="80"/>
      <c r="H1471" s="80"/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  <c r="T1471" s="76"/>
      <c r="U1471" s="80"/>
      <c r="V1471" s="80"/>
      <c r="W1471" s="80"/>
      <c r="X1471" s="80"/>
      <c r="Y1471" s="80"/>
      <c r="Z1471" s="80"/>
      <c r="AA1471" s="80"/>
      <c r="AB1471" s="80"/>
      <c r="AC1471" s="80"/>
      <c r="AD1471" s="82"/>
      <c r="AE1471" s="80"/>
      <c r="AF1471" s="76"/>
      <c r="AG1471" s="76"/>
      <c r="AH1471" s="85"/>
      <c r="AI1471" s="76"/>
      <c r="AJ1471" s="76"/>
      <c r="AK1471" s="82"/>
      <c r="AL1471" s="82"/>
      <c r="AM1471" s="80"/>
    </row>
    <row r="1472" spans="1:39" ht="15" customHeight="1" x14ac:dyDescent="0.3">
      <c r="A1472" s="76"/>
      <c r="B1472" s="76"/>
      <c r="C1472" s="76"/>
      <c r="D1472" s="77"/>
      <c r="E1472" s="69" t="str">
        <f t="shared" ca="1" si="22"/>
        <v/>
      </c>
      <c r="F1472" s="82"/>
      <c r="G1472" s="80"/>
      <c r="H1472" s="80"/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  <c r="T1472" s="76"/>
      <c r="U1472" s="80"/>
      <c r="V1472" s="80"/>
      <c r="W1472" s="80"/>
      <c r="X1472" s="80"/>
      <c r="Y1472" s="80"/>
      <c r="Z1472" s="80"/>
      <c r="AA1472" s="80"/>
      <c r="AB1472" s="80"/>
      <c r="AC1472" s="80"/>
      <c r="AD1472" s="82"/>
      <c r="AE1472" s="80"/>
      <c r="AF1472" s="76"/>
      <c r="AG1472" s="76"/>
      <c r="AH1472" s="85"/>
      <c r="AI1472" s="76"/>
      <c r="AJ1472" s="76"/>
      <c r="AK1472" s="82"/>
      <c r="AL1472" s="82"/>
      <c r="AM1472" s="80"/>
    </row>
    <row r="1473" spans="1:39" ht="15" customHeight="1" x14ac:dyDescent="0.3">
      <c r="A1473" s="76"/>
      <c r="B1473" s="76"/>
      <c r="C1473" s="76"/>
      <c r="D1473" s="77"/>
      <c r="E1473" s="69" t="str">
        <f t="shared" ca="1" si="22"/>
        <v/>
      </c>
      <c r="F1473" s="82"/>
      <c r="G1473" s="80"/>
      <c r="H1473" s="80"/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  <c r="T1473" s="76"/>
      <c r="U1473" s="80"/>
      <c r="V1473" s="80"/>
      <c r="W1473" s="80"/>
      <c r="X1473" s="80"/>
      <c r="Y1473" s="80"/>
      <c r="Z1473" s="80"/>
      <c r="AA1473" s="80"/>
      <c r="AB1473" s="80"/>
      <c r="AC1473" s="80"/>
      <c r="AD1473" s="82"/>
      <c r="AE1473" s="80"/>
      <c r="AF1473" s="76"/>
      <c r="AG1473" s="76"/>
      <c r="AH1473" s="85"/>
      <c r="AI1473" s="76"/>
      <c r="AJ1473" s="76"/>
      <c r="AK1473" s="82"/>
      <c r="AL1473" s="82"/>
      <c r="AM1473" s="80"/>
    </row>
    <row r="1474" spans="1:39" ht="15" customHeight="1" x14ac:dyDescent="0.3">
      <c r="A1474" s="76"/>
      <c r="B1474" s="76"/>
      <c r="C1474" s="76"/>
      <c r="D1474" s="77"/>
      <c r="E1474" s="69" t="str">
        <f t="shared" ca="1" si="22"/>
        <v/>
      </c>
      <c r="F1474" s="82"/>
      <c r="G1474" s="80"/>
      <c r="H1474" s="80"/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  <c r="T1474" s="76"/>
      <c r="U1474" s="80"/>
      <c r="V1474" s="80"/>
      <c r="W1474" s="80"/>
      <c r="X1474" s="80"/>
      <c r="Y1474" s="80"/>
      <c r="Z1474" s="80"/>
      <c r="AA1474" s="80"/>
      <c r="AB1474" s="80"/>
      <c r="AC1474" s="80"/>
      <c r="AD1474" s="82"/>
      <c r="AE1474" s="80"/>
      <c r="AF1474" s="76"/>
      <c r="AG1474" s="76"/>
      <c r="AH1474" s="85"/>
      <c r="AI1474" s="76"/>
      <c r="AJ1474" s="76"/>
      <c r="AK1474" s="82"/>
      <c r="AL1474" s="82"/>
      <c r="AM1474" s="80"/>
    </row>
    <row r="1475" spans="1:39" ht="15" customHeight="1" x14ac:dyDescent="0.3">
      <c r="A1475" s="76"/>
      <c r="B1475" s="76"/>
      <c r="C1475" s="76"/>
      <c r="D1475" s="77"/>
      <c r="E1475" s="69" t="str">
        <f t="shared" ca="1" si="22"/>
        <v/>
      </c>
      <c r="F1475" s="82"/>
      <c r="G1475" s="80"/>
      <c r="H1475" s="80"/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  <c r="T1475" s="76"/>
      <c r="U1475" s="80"/>
      <c r="V1475" s="80"/>
      <c r="W1475" s="80"/>
      <c r="X1475" s="80"/>
      <c r="Y1475" s="80"/>
      <c r="Z1475" s="80"/>
      <c r="AA1475" s="80"/>
      <c r="AB1475" s="80"/>
      <c r="AC1475" s="80"/>
      <c r="AD1475" s="82"/>
      <c r="AE1475" s="80"/>
      <c r="AF1475" s="76"/>
      <c r="AG1475" s="76"/>
      <c r="AH1475" s="85"/>
      <c r="AI1475" s="76"/>
      <c r="AJ1475" s="76"/>
      <c r="AK1475" s="82"/>
      <c r="AL1475" s="82"/>
      <c r="AM1475" s="80"/>
    </row>
    <row r="1476" spans="1:39" ht="15" customHeight="1" x14ac:dyDescent="0.3">
      <c r="A1476" s="76"/>
      <c r="B1476" s="76"/>
      <c r="C1476" s="76"/>
      <c r="D1476" s="77"/>
      <c r="E1476" s="69" t="str">
        <f t="shared" ca="1" si="22"/>
        <v/>
      </c>
      <c r="F1476" s="82"/>
      <c r="G1476" s="80"/>
      <c r="H1476" s="80"/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  <c r="T1476" s="76"/>
      <c r="U1476" s="80"/>
      <c r="V1476" s="80"/>
      <c r="W1476" s="80"/>
      <c r="X1476" s="80"/>
      <c r="Y1476" s="80"/>
      <c r="Z1476" s="80"/>
      <c r="AA1476" s="80"/>
      <c r="AB1476" s="80"/>
      <c r="AC1476" s="80"/>
      <c r="AD1476" s="82"/>
      <c r="AE1476" s="80"/>
      <c r="AF1476" s="76"/>
      <c r="AG1476" s="76"/>
      <c r="AH1476" s="85"/>
      <c r="AI1476" s="76"/>
      <c r="AJ1476" s="76"/>
      <c r="AK1476" s="82"/>
      <c r="AL1476" s="82"/>
      <c r="AM1476" s="80"/>
    </row>
    <row r="1477" spans="1:39" ht="15" customHeight="1" x14ac:dyDescent="0.3">
      <c r="A1477" s="76"/>
      <c r="B1477" s="76"/>
      <c r="C1477" s="76"/>
      <c r="D1477" s="77"/>
      <c r="E1477" s="69" t="str">
        <f t="shared" ca="1" si="22"/>
        <v/>
      </c>
      <c r="F1477" s="82"/>
      <c r="G1477" s="80"/>
      <c r="H1477" s="80"/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  <c r="T1477" s="76"/>
      <c r="U1477" s="80"/>
      <c r="V1477" s="80"/>
      <c r="W1477" s="80"/>
      <c r="X1477" s="80"/>
      <c r="Y1477" s="80"/>
      <c r="Z1477" s="80"/>
      <c r="AA1477" s="80"/>
      <c r="AB1477" s="80"/>
      <c r="AC1477" s="80"/>
      <c r="AD1477" s="82"/>
      <c r="AE1477" s="80"/>
      <c r="AF1477" s="76"/>
      <c r="AG1477" s="76"/>
      <c r="AH1477" s="85"/>
      <c r="AI1477" s="76"/>
      <c r="AJ1477" s="76"/>
      <c r="AK1477" s="82"/>
      <c r="AL1477" s="82"/>
      <c r="AM1477" s="80"/>
    </row>
    <row r="1478" spans="1:39" ht="15" customHeight="1" x14ac:dyDescent="0.3">
      <c r="A1478" s="76"/>
      <c r="B1478" s="76"/>
      <c r="C1478" s="76"/>
      <c r="D1478" s="77"/>
      <c r="E1478" s="69" t="str">
        <f t="shared" ca="1" si="22"/>
        <v/>
      </c>
      <c r="F1478" s="82"/>
      <c r="G1478" s="80"/>
      <c r="H1478" s="80"/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  <c r="T1478" s="76"/>
      <c r="U1478" s="80"/>
      <c r="V1478" s="80"/>
      <c r="W1478" s="80"/>
      <c r="X1478" s="80"/>
      <c r="Y1478" s="80"/>
      <c r="Z1478" s="80"/>
      <c r="AA1478" s="80"/>
      <c r="AB1478" s="80"/>
      <c r="AC1478" s="80"/>
      <c r="AD1478" s="82"/>
      <c r="AE1478" s="80"/>
      <c r="AF1478" s="76"/>
      <c r="AG1478" s="76"/>
      <c r="AH1478" s="85"/>
      <c r="AI1478" s="76"/>
      <c r="AJ1478" s="76"/>
      <c r="AK1478" s="82"/>
      <c r="AL1478" s="82"/>
      <c r="AM1478" s="80"/>
    </row>
    <row r="1479" spans="1:39" ht="15" customHeight="1" x14ac:dyDescent="0.3">
      <c r="A1479" s="76"/>
      <c r="B1479" s="76"/>
      <c r="C1479" s="76"/>
      <c r="D1479" s="77"/>
      <c r="E1479" s="69" t="str">
        <f t="shared" ca="1" si="22"/>
        <v/>
      </c>
      <c r="F1479" s="82"/>
      <c r="G1479" s="80"/>
      <c r="H1479" s="80"/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  <c r="T1479" s="76"/>
      <c r="U1479" s="80"/>
      <c r="V1479" s="80"/>
      <c r="W1479" s="80"/>
      <c r="X1479" s="80"/>
      <c r="Y1479" s="80"/>
      <c r="Z1479" s="80"/>
      <c r="AA1479" s="80"/>
      <c r="AB1479" s="80"/>
      <c r="AC1479" s="80"/>
      <c r="AD1479" s="82"/>
      <c r="AE1479" s="80"/>
      <c r="AF1479" s="76"/>
      <c r="AG1479" s="76"/>
      <c r="AH1479" s="85"/>
      <c r="AI1479" s="76"/>
      <c r="AJ1479" s="76"/>
      <c r="AK1479" s="82"/>
      <c r="AL1479" s="82"/>
      <c r="AM1479" s="80"/>
    </row>
    <row r="1480" spans="1:39" ht="15" customHeight="1" x14ac:dyDescent="0.3">
      <c r="A1480" s="76"/>
      <c r="B1480" s="76"/>
      <c r="C1480" s="76"/>
      <c r="D1480" s="77"/>
      <c r="E1480" s="69" t="str">
        <f t="shared" ca="1" si="22"/>
        <v/>
      </c>
      <c r="F1480" s="82"/>
      <c r="G1480" s="80"/>
      <c r="H1480" s="80"/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  <c r="T1480" s="76"/>
      <c r="U1480" s="80"/>
      <c r="V1480" s="80"/>
      <c r="W1480" s="80"/>
      <c r="X1480" s="80"/>
      <c r="Y1480" s="80"/>
      <c r="Z1480" s="80"/>
      <c r="AA1480" s="80"/>
      <c r="AB1480" s="80"/>
      <c r="AC1480" s="80"/>
      <c r="AD1480" s="82"/>
      <c r="AE1480" s="80"/>
      <c r="AF1480" s="76"/>
      <c r="AG1480" s="76"/>
      <c r="AH1480" s="85"/>
      <c r="AI1480" s="76"/>
      <c r="AJ1480" s="76"/>
      <c r="AK1480" s="82"/>
      <c r="AL1480" s="82"/>
      <c r="AM1480" s="80"/>
    </row>
    <row r="1481" spans="1:39" ht="15" customHeight="1" x14ac:dyDescent="0.3">
      <c r="A1481" s="76"/>
      <c r="B1481" s="76"/>
      <c r="C1481" s="76"/>
      <c r="D1481" s="77"/>
      <c r="E1481" s="69" t="str">
        <f t="shared" ref="E1481:E1544" ca="1" si="23">IF(D1481="","",(INT((TODAY()-D1481)/365.25)))</f>
        <v/>
      </c>
      <c r="F1481" s="82"/>
      <c r="G1481" s="80"/>
      <c r="H1481" s="80"/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  <c r="T1481" s="76"/>
      <c r="U1481" s="80"/>
      <c r="V1481" s="80"/>
      <c r="W1481" s="80"/>
      <c r="X1481" s="80"/>
      <c r="Y1481" s="80"/>
      <c r="Z1481" s="80"/>
      <c r="AA1481" s="80"/>
      <c r="AB1481" s="80"/>
      <c r="AC1481" s="80"/>
      <c r="AD1481" s="82"/>
      <c r="AE1481" s="80"/>
      <c r="AF1481" s="76"/>
      <c r="AG1481" s="76"/>
      <c r="AH1481" s="85"/>
      <c r="AI1481" s="76"/>
      <c r="AJ1481" s="76"/>
      <c r="AK1481" s="82"/>
      <c r="AL1481" s="82"/>
      <c r="AM1481" s="80"/>
    </row>
    <row r="1482" spans="1:39" ht="15" customHeight="1" x14ac:dyDescent="0.3">
      <c r="A1482" s="76"/>
      <c r="B1482" s="76"/>
      <c r="C1482" s="76"/>
      <c r="D1482" s="77"/>
      <c r="E1482" s="69" t="str">
        <f t="shared" ca="1" si="23"/>
        <v/>
      </c>
      <c r="F1482" s="82"/>
      <c r="G1482" s="80"/>
      <c r="H1482" s="80"/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  <c r="T1482" s="76"/>
      <c r="U1482" s="80"/>
      <c r="V1482" s="80"/>
      <c r="W1482" s="80"/>
      <c r="X1482" s="80"/>
      <c r="Y1482" s="80"/>
      <c r="Z1482" s="80"/>
      <c r="AA1482" s="80"/>
      <c r="AB1482" s="80"/>
      <c r="AC1482" s="80"/>
      <c r="AD1482" s="82"/>
      <c r="AE1482" s="80"/>
      <c r="AF1482" s="76"/>
      <c r="AG1482" s="76"/>
      <c r="AH1482" s="85"/>
      <c r="AI1482" s="76"/>
      <c r="AJ1482" s="76"/>
      <c r="AK1482" s="82"/>
      <c r="AL1482" s="82"/>
      <c r="AM1482" s="80"/>
    </row>
    <row r="1483" spans="1:39" ht="15" customHeight="1" x14ac:dyDescent="0.3">
      <c r="A1483" s="76"/>
      <c r="B1483" s="76"/>
      <c r="C1483" s="76"/>
      <c r="D1483" s="77"/>
      <c r="E1483" s="69" t="str">
        <f t="shared" ca="1" si="23"/>
        <v/>
      </c>
      <c r="F1483" s="82"/>
      <c r="G1483" s="80"/>
      <c r="H1483" s="80"/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  <c r="T1483" s="76"/>
      <c r="U1483" s="80"/>
      <c r="V1483" s="80"/>
      <c r="W1483" s="80"/>
      <c r="X1483" s="80"/>
      <c r="Y1483" s="80"/>
      <c r="Z1483" s="80"/>
      <c r="AA1483" s="80"/>
      <c r="AB1483" s="80"/>
      <c r="AC1483" s="80"/>
      <c r="AD1483" s="82"/>
      <c r="AE1483" s="80"/>
      <c r="AF1483" s="76"/>
      <c r="AG1483" s="76"/>
      <c r="AH1483" s="85"/>
      <c r="AI1483" s="76"/>
      <c r="AJ1483" s="76"/>
      <c r="AK1483" s="82"/>
      <c r="AL1483" s="82"/>
      <c r="AM1483" s="80"/>
    </row>
    <row r="1484" spans="1:39" ht="15" customHeight="1" x14ac:dyDescent="0.3">
      <c r="A1484" s="76"/>
      <c r="B1484" s="76"/>
      <c r="C1484" s="76"/>
      <c r="D1484" s="77"/>
      <c r="E1484" s="69" t="str">
        <f t="shared" ca="1" si="23"/>
        <v/>
      </c>
      <c r="F1484" s="82"/>
      <c r="G1484" s="80"/>
      <c r="H1484" s="80"/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  <c r="T1484" s="76"/>
      <c r="U1484" s="80"/>
      <c r="V1484" s="80"/>
      <c r="W1484" s="80"/>
      <c r="X1484" s="80"/>
      <c r="Y1484" s="80"/>
      <c r="Z1484" s="80"/>
      <c r="AA1484" s="80"/>
      <c r="AB1484" s="80"/>
      <c r="AC1484" s="80"/>
      <c r="AD1484" s="82"/>
      <c r="AE1484" s="80"/>
      <c r="AF1484" s="76"/>
      <c r="AG1484" s="76"/>
      <c r="AH1484" s="85"/>
      <c r="AI1484" s="76"/>
      <c r="AJ1484" s="76"/>
      <c r="AK1484" s="82"/>
      <c r="AL1484" s="82"/>
      <c r="AM1484" s="80"/>
    </row>
    <row r="1485" spans="1:39" ht="15" customHeight="1" x14ac:dyDescent="0.3">
      <c r="A1485" s="76"/>
      <c r="B1485" s="76"/>
      <c r="C1485" s="76"/>
      <c r="D1485" s="77"/>
      <c r="E1485" s="69" t="str">
        <f t="shared" ca="1" si="23"/>
        <v/>
      </c>
      <c r="F1485" s="82"/>
      <c r="G1485" s="80"/>
      <c r="H1485" s="80"/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  <c r="T1485" s="76"/>
      <c r="U1485" s="80"/>
      <c r="V1485" s="80"/>
      <c r="W1485" s="80"/>
      <c r="X1485" s="80"/>
      <c r="Y1485" s="80"/>
      <c r="Z1485" s="80"/>
      <c r="AA1485" s="80"/>
      <c r="AB1485" s="80"/>
      <c r="AC1485" s="80"/>
      <c r="AD1485" s="82"/>
      <c r="AE1485" s="80"/>
      <c r="AF1485" s="76"/>
      <c r="AG1485" s="76"/>
      <c r="AH1485" s="85"/>
      <c r="AI1485" s="76"/>
      <c r="AJ1485" s="76"/>
      <c r="AK1485" s="82"/>
      <c r="AL1485" s="82"/>
      <c r="AM1485" s="80"/>
    </row>
    <row r="1486" spans="1:39" ht="15" customHeight="1" x14ac:dyDescent="0.3">
      <c r="A1486" s="76"/>
      <c r="B1486" s="76"/>
      <c r="C1486" s="76"/>
      <c r="D1486" s="77"/>
      <c r="E1486" s="69" t="str">
        <f t="shared" ca="1" si="23"/>
        <v/>
      </c>
      <c r="F1486" s="82"/>
      <c r="G1486" s="80"/>
      <c r="H1486" s="80"/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  <c r="T1486" s="76"/>
      <c r="U1486" s="80"/>
      <c r="V1486" s="80"/>
      <c r="W1486" s="80"/>
      <c r="X1486" s="80"/>
      <c r="Y1486" s="80"/>
      <c r="Z1486" s="80"/>
      <c r="AA1486" s="80"/>
      <c r="AB1486" s="80"/>
      <c r="AC1486" s="80"/>
      <c r="AD1486" s="82"/>
      <c r="AE1486" s="80"/>
      <c r="AF1486" s="76"/>
      <c r="AG1486" s="76"/>
      <c r="AH1486" s="85"/>
      <c r="AI1486" s="76"/>
      <c r="AJ1486" s="76"/>
      <c r="AK1486" s="82"/>
      <c r="AL1486" s="82"/>
      <c r="AM1486" s="80"/>
    </row>
    <row r="1487" spans="1:39" ht="15" customHeight="1" x14ac:dyDescent="0.3">
      <c r="A1487" s="76"/>
      <c r="B1487" s="76"/>
      <c r="C1487" s="76"/>
      <c r="D1487" s="77"/>
      <c r="E1487" s="69" t="str">
        <f t="shared" ca="1" si="23"/>
        <v/>
      </c>
      <c r="F1487" s="82"/>
      <c r="G1487" s="80"/>
      <c r="H1487" s="80"/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  <c r="T1487" s="76"/>
      <c r="U1487" s="80"/>
      <c r="V1487" s="80"/>
      <c r="W1487" s="80"/>
      <c r="X1487" s="80"/>
      <c r="Y1487" s="80"/>
      <c r="Z1487" s="80"/>
      <c r="AA1487" s="80"/>
      <c r="AB1487" s="80"/>
      <c r="AC1487" s="80"/>
      <c r="AD1487" s="82"/>
      <c r="AE1487" s="80"/>
      <c r="AF1487" s="76"/>
      <c r="AG1487" s="76"/>
      <c r="AH1487" s="85"/>
      <c r="AI1487" s="76"/>
      <c r="AJ1487" s="76"/>
      <c r="AK1487" s="82"/>
      <c r="AL1487" s="82"/>
      <c r="AM1487" s="80"/>
    </row>
    <row r="1488" spans="1:39" ht="15" customHeight="1" x14ac:dyDescent="0.3">
      <c r="A1488" s="76"/>
      <c r="B1488" s="76"/>
      <c r="C1488" s="76"/>
      <c r="D1488" s="77"/>
      <c r="E1488" s="69" t="str">
        <f t="shared" ca="1" si="23"/>
        <v/>
      </c>
      <c r="F1488" s="82"/>
      <c r="G1488" s="80"/>
      <c r="H1488" s="80"/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  <c r="T1488" s="76"/>
      <c r="U1488" s="80"/>
      <c r="V1488" s="80"/>
      <c r="W1488" s="80"/>
      <c r="X1488" s="80"/>
      <c r="Y1488" s="80"/>
      <c r="Z1488" s="80"/>
      <c r="AA1488" s="80"/>
      <c r="AB1488" s="80"/>
      <c r="AC1488" s="80"/>
      <c r="AD1488" s="82"/>
      <c r="AE1488" s="80"/>
      <c r="AF1488" s="76"/>
      <c r="AG1488" s="76"/>
      <c r="AH1488" s="85"/>
      <c r="AI1488" s="76"/>
      <c r="AJ1488" s="76"/>
      <c r="AK1488" s="82"/>
      <c r="AL1488" s="82"/>
      <c r="AM1488" s="80"/>
    </row>
    <row r="1489" spans="1:39" ht="15" customHeight="1" x14ac:dyDescent="0.3">
      <c r="A1489" s="76"/>
      <c r="B1489" s="76"/>
      <c r="C1489" s="76"/>
      <c r="D1489" s="77"/>
      <c r="E1489" s="69" t="str">
        <f t="shared" ca="1" si="23"/>
        <v/>
      </c>
      <c r="F1489" s="82"/>
      <c r="G1489" s="80"/>
      <c r="H1489" s="80"/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  <c r="T1489" s="76"/>
      <c r="U1489" s="80"/>
      <c r="V1489" s="80"/>
      <c r="W1489" s="80"/>
      <c r="X1489" s="80"/>
      <c r="Y1489" s="80"/>
      <c r="Z1489" s="80"/>
      <c r="AA1489" s="80"/>
      <c r="AB1489" s="80"/>
      <c r="AC1489" s="80"/>
      <c r="AD1489" s="82"/>
      <c r="AE1489" s="80"/>
      <c r="AF1489" s="76"/>
      <c r="AG1489" s="76"/>
      <c r="AH1489" s="85"/>
      <c r="AI1489" s="76"/>
      <c r="AJ1489" s="76"/>
      <c r="AK1489" s="82"/>
      <c r="AL1489" s="82"/>
      <c r="AM1489" s="80"/>
    </row>
    <row r="1490" spans="1:39" ht="15" customHeight="1" x14ac:dyDescent="0.3">
      <c r="A1490" s="76"/>
      <c r="B1490" s="76"/>
      <c r="C1490" s="76"/>
      <c r="D1490" s="77"/>
      <c r="E1490" s="69" t="str">
        <f t="shared" ca="1" si="23"/>
        <v/>
      </c>
      <c r="F1490" s="82"/>
      <c r="G1490" s="80"/>
      <c r="H1490" s="80"/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  <c r="T1490" s="76"/>
      <c r="U1490" s="80"/>
      <c r="V1490" s="80"/>
      <c r="W1490" s="80"/>
      <c r="X1490" s="80"/>
      <c r="Y1490" s="80"/>
      <c r="Z1490" s="80"/>
      <c r="AA1490" s="80"/>
      <c r="AB1490" s="80"/>
      <c r="AC1490" s="80"/>
      <c r="AD1490" s="82"/>
      <c r="AE1490" s="80"/>
      <c r="AF1490" s="76"/>
      <c r="AG1490" s="76"/>
      <c r="AH1490" s="85"/>
      <c r="AI1490" s="76"/>
      <c r="AJ1490" s="76"/>
      <c r="AK1490" s="82"/>
      <c r="AL1490" s="82"/>
      <c r="AM1490" s="80"/>
    </row>
    <row r="1491" spans="1:39" ht="15" customHeight="1" x14ac:dyDescent="0.3">
      <c r="A1491" s="76"/>
      <c r="B1491" s="76"/>
      <c r="C1491" s="76"/>
      <c r="D1491" s="77"/>
      <c r="E1491" s="69" t="str">
        <f t="shared" ca="1" si="23"/>
        <v/>
      </c>
      <c r="F1491" s="82"/>
      <c r="G1491" s="80"/>
      <c r="H1491" s="80"/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  <c r="T1491" s="76"/>
      <c r="U1491" s="80"/>
      <c r="V1491" s="80"/>
      <c r="W1491" s="80"/>
      <c r="X1491" s="80"/>
      <c r="Y1491" s="80"/>
      <c r="Z1491" s="80"/>
      <c r="AA1491" s="80"/>
      <c r="AB1491" s="80"/>
      <c r="AC1491" s="80"/>
      <c r="AD1491" s="82"/>
      <c r="AE1491" s="80"/>
      <c r="AF1491" s="76"/>
      <c r="AG1491" s="76"/>
      <c r="AH1491" s="85"/>
      <c r="AI1491" s="76"/>
      <c r="AJ1491" s="76"/>
      <c r="AK1491" s="82"/>
      <c r="AL1491" s="82"/>
      <c r="AM1491" s="80"/>
    </row>
    <row r="1492" spans="1:39" ht="15" customHeight="1" x14ac:dyDescent="0.3">
      <c r="A1492" s="76"/>
      <c r="B1492" s="76"/>
      <c r="C1492" s="76"/>
      <c r="D1492" s="77"/>
      <c r="E1492" s="69" t="str">
        <f t="shared" ca="1" si="23"/>
        <v/>
      </c>
      <c r="F1492" s="82"/>
      <c r="G1492" s="80"/>
      <c r="H1492" s="80"/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  <c r="T1492" s="76"/>
      <c r="U1492" s="80"/>
      <c r="V1492" s="80"/>
      <c r="W1492" s="80"/>
      <c r="X1492" s="80"/>
      <c r="Y1492" s="80"/>
      <c r="Z1492" s="80"/>
      <c r="AA1492" s="80"/>
      <c r="AB1492" s="80"/>
      <c r="AC1492" s="80"/>
      <c r="AD1492" s="82"/>
      <c r="AE1492" s="80"/>
      <c r="AF1492" s="76"/>
      <c r="AG1492" s="76"/>
      <c r="AH1492" s="85"/>
      <c r="AI1492" s="76"/>
      <c r="AJ1492" s="76"/>
      <c r="AK1492" s="82"/>
      <c r="AL1492" s="82"/>
      <c r="AM1492" s="80"/>
    </row>
    <row r="1493" spans="1:39" ht="15" customHeight="1" x14ac:dyDescent="0.3">
      <c r="A1493" s="76"/>
      <c r="B1493" s="76"/>
      <c r="C1493" s="76"/>
      <c r="D1493" s="77"/>
      <c r="E1493" s="69" t="str">
        <f t="shared" ca="1" si="23"/>
        <v/>
      </c>
      <c r="F1493" s="82"/>
      <c r="G1493" s="80"/>
      <c r="H1493" s="80"/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  <c r="T1493" s="76"/>
      <c r="U1493" s="80"/>
      <c r="V1493" s="80"/>
      <c r="W1493" s="80"/>
      <c r="X1493" s="80"/>
      <c r="Y1493" s="80"/>
      <c r="Z1493" s="80"/>
      <c r="AA1493" s="80"/>
      <c r="AB1493" s="80"/>
      <c r="AC1493" s="80"/>
      <c r="AD1493" s="82"/>
      <c r="AE1493" s="80"/>
      <c r="AF1493" s="76"/>
      <c r="AG1493" s="76"/>
      <c r="AH1493" s="85"/>
      <c r="AI1493" s="76"/>
      <c r="AJ1493" s="76"/>
      <c r="AK1493" s="82"/>
      <c r="AL1493" s="82"/>
      <c r="AM1493" s="80"/>
    </row>
    <row r="1494" spans="1:39" ht="15" customHeight="1" x14ac:dyDescent="0.3">
      <c r="A1494" s="76"/>
      <c r="B1494" s="76"/>
      <c r="C1494" s="76"/>
      <c r="D1494" s="77"/>
      <c r="E1494" s="69" t="str">
        <f t="shared" ca="1" si="23"/>
        <v/>
      </c>
      <c r="F1494" s="82"/>
      <c r="G1494" s="80"/>
      <c r="H1494" s="80"/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  <c r="T1494" s="76"/>
      <c r="U1494" s="80"/>
      <c r="V1494" s="80"/>
      <c r="W1494" s="80"/>
      <c r="X1494" s="80"/>
      <c r="Y1494" s="80"/>
      <c r="Z1494" s="80"/>
      <c r="AA1494" s="80"/>
      <c r="AB1494" s="80"/>
      <c r="AC1494" s="80"/>
      <c r="AD1494" s="82"/>
      <c r="AE1494" s="80"/>
      <c r="AF1494" s="76"/>
      <c r="AG1494" s="76"/>
      <c r="AH1494" s="85"/>
      <c r="AI1494" s="76"/>
      <c r="AJ1494" s="76"/>
      <c r="AK1494" s="82"/>
      <c r="AL1494" s="82"/>
      <c r="AM1494" s="80"/>
    </row>
    <row r="1495" spans="1:39" ht="15" customHeight="1" x14ac:dyDescent="0.3">
      <c r="A1495" s="76"/>
      <c r="B1495" s="76"/>
      <c r="C1495" s="76"/>
      <c r="D1495" s="77"/>
      <c r="E1495" s="69" t="str">
        <f t="shared" ca="1" si="23"/>
        <v/>
      </c>
      <c r="F1495" s="82"/>
      <c r="G1495" s="80"/>
      <c r="H1495" s="80"/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  <c r="T1495" s="76"/>
      <c r="U1495" s="80"/>
      <c r="V1495" s="80"/>
      <c r="W1495" s="80"/>
      <c r="X1495" s="80"/>
      <c r="Y1495" s="80"/>
      <c r="Z1495" s="80"/>
      <c r="AA1495" s="80"/>
      <c r="AB1495" s="80"/>
      <c r="AC1495" s="80"/>
      <c r="AD1495" s="82"/>
      <c r="AE1495" s="80"/>
      <c r="AF1495" s="76"/>
      <c r="AG1495" s="76"/>
      <c r="AH1495" s="85"/>
      <c r="AI1495" s="76"/>
      <c r="AJ1495" s="76"/>
      <c r="AK1495" s="82"/>
      <c r="AL1495" s="82"/>
      <c r="AM1495" s="80"/>
    </row>
    <row r="1496" spans="1:39" ht="15" customHeight="1" x14ac:dyDescent="0.3">
      <c r="A1496" s="76"/>
      <c r="B1496" s="76"/>
      <c r="C1496" s="76"/>
      <c r="D1496" s="77"/>
      <c r="E1496" s="69" t="str">
        <f t="shared" ca="1" si="23"/>
        <v/>
      </c>
      <c r="F1496" s="82"/>
      <c r="G1496" s="80"/>
      <c r="H1496" s="80"/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  <c r="T1496" s="76"/>
      <c r="U1496" s="80"/>
      <c r="V1496" s="80"/>
      <c r="W1496" s="80"/>
      <c r="X1496" s="80"/>
      <c r="Y1496" s="80"/>
      <c r="Z1496" s="80"/>
      <c r="AA1496" s="80"/>
      <c r="AB1496" s="80"/>
      <c r="AC1496" s="80"/>
      <c r="AD1496" s="82"/>
      <c r="AE1496" s="80"/>
      <c r="AF1496" s="76"/>
      <c r="AG1496" s="76"/>
      <c r="AH1496" s="85"/>
      <c r="AI1496" s="76"/>
      <c r="AJ1496" s="76"/>
      <c r="AK1496" s="82"/>
      <c r="AL1496" s="82"/>
      <c r="AM1496" s="80"/>
    </row>
    <row r="1497" spans="1:39" ht="15" customHeight="1" x14ac:dyDescent="0.3">
      <c r="A1497" s="76"/>
      <c r="B1497" s="76"/>
      <c r="C1497" s="76"/>
      <c r="D1497" s="77"/>
      <c r="E1497" s="69" t="str">
        <f t="shared" ca="1" si="23"/>
        <v/>
      </c>
      <c r="F1497" s="82"/>
      <c r="G1497" s="80"/>
      <c r="H1497" s="80"/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  <c r="T1497" s="76"/>
      <c r="U1497" s="80"/>
      <c r="V1497" s="80"/>
      <c r="W1497" s="80"/>
      <c r="X1497" s="80"/>
      <c r="Y1497" s="80"/>
      <c r="Z1497" s="80"/>
      <c r="AA1497" s="80"/>
      <c r="AB1497" s="80"/>
      <c r="AC1497" s="80"/>
      <c r="AD1497" s="82"/>
      <c r="AE1497" s="80"/>
      <c r="AF1497" s="76"/>
      <c r="AG1497" s="76"/>
      <c r="AH1497" s="85"/>
      <c r="AI1497" s="76"/>
      <c r="AJ1497" s="76"/>
      <c r="AK1497" s="82"/>
      <c r="AL1497" s="82"/>
      <c r="AM1497" s="80"/>
    </row>
    <row r="1498" spans="1:39" ht="15" customHeight="1" x14ac:dyDescent="0.3">
      <c r="A1498" s="76"/>
      <c r="B1498" s="76"/>
      <c r="C1498" s="76"/>
      <c r="D1498" s="77"/>
      <c r="E1498" s="69" t="str">
        <f t="shared" ca="1" si="23"/>
        <v/>
      </c>
      <c r="F1498" s="82"/>
      <c r="G1498" s="80"/>
      <c r="H1498" s="80"/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  <c r="T1498" s="76"/>
      <c r="U1498" s="80"/>
      <c r="V1498" s="80"/>
      <c r="W1498" s="80"/>
      <c r="X1498" s="80"/>
      <c r="Y1498" s="80"/>
      <c r="Z1498" s="80"/>
      <c r="AA1498" s="80"/>
      <c r="AB1498" s="80"/>
      <c r="AC1498" s="80"/>
      <c r="AD1498" s="82"/>
      <c r="AE1498" s="80"/>
      <c r="AF1498" s="76"/>
      <c r="AG1498" s="76"/>
      <c r="AH1498" s="85"/>
      <c r="AI1498" s="76"/>
      <c r="AJ1498" s="76"/>
      <c r="AK1498" s="82"/>
      <c r="AL1498" s="82"/>
      <c r="AM1498" s="80"/>
    </row>
    <row r="1499" spans="1:39" ht="15" customHeight="1" x14ac:dyDescent="0.3">
      <c r="A1499" s="76"/>
      <c r="B1499" s="76"/>
      <c r="C1499" s="76"/>
      <c r="D1499" s="77"/>
      <c r="E1499" s="69" t="str">
        <f t="shared" ca="1" si="23"/>
        <v/>
      </c>
      <c r="F1499" s="82"/>
      <c r="G1499" s="80"/>
      <c r="H1499" s="80"/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  <c r="T1499" s="76"/>
      <c r="U1499" s="80"/>
      <c r="V1499" s="80"/>
      <c r="W1499" s="80"/>
      <c r="X1499" s="80"/>
      <c r="Y1499" s="80"/>
      <c r="Z1499" s="80"/>
      <c r="AA1499" s="80"/>
      <c r="AB1499" s="80"/>
      <c r="AC1499" s="80"/>
      <c r="AD1499" s="82"/>
      <c r="AE1499" s="80"/>
      <c r="AF1499" s="76"/>
      <c r="AG1499" s="76"/>
      <c r="AH1499" s="85"/>
      <c r="AI1499" s="76"/>
      <c r="AJ1499" s="76"/>
      <c r="AK1499" s="82"/>
      <c r="AL1499" s="82"/>
      <c r="AM1499" s="80"/>
    </row>
    <row r="1500" spans="1:39" ht="15" customHeight="1" x14ac:dyDescent="0.3">
      <c r="A1500" s="76"/>
      <c r="B1500" s="76"/>
      <c r="C1500" s="76"/>
      <c r="D1500" s="77"/>
      <c r="E1500" s="69" t="str">
        <f t="shared" ca="1" si="23"/>
        <v/>
      </c>
      <c r="F1500" s="82"/>
      <c r="G1500" s="80"/>
      <c r="H1500" s="80"/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  <c r="T1500" s="76"/>
      <c r="U1500" s="80"/>
      <c r="V1500" s="80"/>
      <c r="W1500" s="80"/>
      <c r="X1500" s="80"/>
      <c r="Y1500" s="80"/>
      <c r="Z1500" s="80"/>
      <c r="AA1500" s="80"/>
      <c r="AB1500" s="80"/>
      <c r="AC1500" s="80"/>
      <c r="AD1500" s="82"/>
      <c r="AE1500" s="80"/>
      <c r="AF1500" s="76"/>
      <c r="AG1500" s="76"/>
      <c r="AH1500" s="85"/>
      <c r="AI1500" s="76"/>
      <c r="AJ1500" s="76"/>
      <c r="AK1500" s="82"/>
      <c r="AL1500" s="82"/>
      <c r="AM1500" s="80"/>
    </row>
    <row r="1501" spans="1:39" ht="15" customHeight="1" x14ac:dyDescent="0.3">
      <c r="A1501" s="76"/>
      <c r="B1501" s="76"/>
      <c r="C1501" s="76"/>
      <c r="D1501" s="77"/>
      <c r="E1501" s="69" t="str">
        <f t="shared" ca="1" si="23"/>
        <v/>
      </c>
      <c r="F1501" s="82"/>
      <c r="G1501" s="80"/>
      <c r="H1501" s="80"/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  <c r="T1501" s="76"/>
      <c r="U1501" s="80"/>
      <c r="V1501" s="80"/>
      <c r="W1501" s="80"/>
      <c r="X1501" s="80"/>
      <c r="Y1501" s="80"/>
      <c r="Z1501" s="80"/>
      <c r="AA1501" s="80"/>
      <c r="AB1501" s="80"/>
      <c r="AC1501" s="80"/>
      <c r="AD1501" s="82"/>
      <c r="AE1501" s="80"/>
      <c r="AF1501" s="76"/>
      <c r="AG1501" s="76"/>
      <c r="AH1501" s="85"/>
      <c r="AI1501" s="76"/>
      <c r="AJ1501" s="76"/>
      <c r="AK1501" s="82"/>
      <c r="AL1501" s="82"/>
      <c r="AM1501" s="80"/>
    </row>
    <row r="1502" spans="1:39" ht="15" customHeight="1" x14ac:dyDescent="0.3">
      <c r="A1502" s="76"/>
      <c r="B1502" s="76"/>
      <c r="C1502" s="76"/>
      <c r="D1502" s="77"/>
      <c r="E1502" s="69" t="str">
        <f t="shared" ca="1" si="23"/>
        <v/>
      </c>
      <c r="F1502" s="82"/>
      <c r="G1502" s="80"/>
      <c r="H1502" s="80"/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  <c r="T1502" s="76"/>
      <c r="U1502" s="80"/>
      <c r="V1502" s="80"/>
      <c r="W1502" s="80"/>
      <c r="X1502" s="80"/>
      <c r="Y1502" s="80"/>
      <c r="Z1502" s="80"/>
      <c r="AA1502" s="80"/>
      <c r="AB1502" s="80"/>
      <c r="AC1502" s="80"/>
      <c r="AD1502" s="82"/>
      <c r="AE1502" s="80"/>
      <c r="AF1502" s="76"/>
      <c r="AG1502" s="76"/>
      <c r="AH1502" s="85"/>
      <c r="AI1502" s="76"/>
      <c r="AJ1502" s="76"/>
      <c r="AK1502" s="82"/>
      <c r="AL1502" s="82"/>
      <c r="AM1502" s="80"/>
    </row>
    <row r="1503" spans="1:39" ht="15" customHeight="1" x14ac:dyDescent="0.3">
      <c r="A1503" s="76"/>
      <c r="B1503" s="76"/>
      <c r="C1503" s="76"/>
      <c r="D1503" s="77"/>
      <c r="E1503" s="69" t="str">
        <f t="shared" ca="1" si="23"/>
        <v/>
      </c>
      <c r="F1503" s="82"/>
      <c r="G1503" s="80"/>
      <c r="H1503" s="80"/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  <c r="T1503" s="76"/>
      <c r="U1503" s="80"/>
      <c r="V1503" s="80"/>
      <c r="W1503" s="80"/>
      <c r="X1503" s="80"/>
      <c r="Y1503" s="80"/>
      <c r="Z1503" s="80"/>
      <c r="AA1503" s="80"/>
      <c r="AB1503" s="80"/>
      <c r="AC1503" s="80"/>
      <c r="AD1503" s="82"/>
      <c r="AE1503" s="80"/>
      <c r="AF1503" s="76"/>
      <c r="AG1503" s="76"/>
      <c r="AH1503" s="85"/>
      <c r="AI1503" s="76"/>
      <c r="AJ1503" s="76"/>
      <c r="AK1503" s="82"/>
      <c r="AL1503" s="82"/>
      <c r="AM1503" s="80"/>
    </row>
    <row r="1504" spans="1:39" ht="15" customHeight="1" x14ac:dyDescent="0.3">
      <c r="A1504" s="76"/>
      <c r="B1504" s="76"/>
      <c r="C1504" s="76"/>
      <c r="D1504" s="77"/>
      <c r="E1504" s="69" t="str">
        <f t="shared" ca="1" si="23"/>
        <v/>
      </c>
      <c r="F1504" s="82"/>
      <c r="G1504" s="80"/>
      <c r="H1504" s="80"/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  <c r="T1504" s="76"/>
      <c r="U1504" s="80"/>
      <c r="V1504" s="80"/>
      <c r="W1504" s="80"/>
      <c r="X1504" s="80"/>
      <c r="Y1504" s="80"/>
      <c r="Z1504" s="80"/>
      <c r="AA1504" s="80"/>
      <c r="AB1504" s="80"/>
      <c r="AC1504" s="80"/>
      <c r="AD1504" s="82"/>
      <c r="AE1504" s="80"/>
      <c r="AF1504" s="76"/>
      <c r="AG1504" s="76"/>
      <c r="AH1504" s="85"/>
      <c r="AI1504" s="76"/>
      <c r="AJ1504" s="76"/>
      <c r="AK1504" s="82"/>
      <c r="AL1504" s="82"/>
      <c r="AM1504" s="80"/>
    </row>
    <row r="1505" spans="1:39" ht="15" customHeight="1" x14ac:dyDescent="0.3">
      <c r="A1505" s="76"/>
      <c r="B1505" s="76"/>
      <c r="C1505" s="76"/>
      <c r="D1505" s="77"/>
      <c r="E1505" s="69" t="str">
        <f t="shared" ca="1" si="23"/>
        <v/>
      </c>
      <c r="F1505" s="82"/>
      <c r="G1505" s="80"/>
      <c r="H1505" s="80"/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  <c r="T1505" s="76"/>
      <c r="U1505" s="80"/>
      <c r="V1505" s="80"/>
      <c r="W1505" s="80"/>
      <c r="X1505" s="80"/>
      <c r="Y1505" s="80"/>
      <c r="Z1505" s="80"/>
      <c r="AA1505" s="80"/>
      <c r="AB1505" s="80"/>
      <c r="AC1505" s="80"/>
      <c r="AD1505" s="82"/>
      <c r="AE1505" s="80"/>
      <c r="AF1505" s="76"/>
      <c r="AG1505" s="76"/>
      <c r="AH1505" s="85"/>
      <c r="AI1505" s="76"/>
      <c r="AJ1505" s="76"/>
      <c r="AK1505" s="82"/>
      <c r="AL1505" s="82"/>
      <c r="AM1505" s="80"/>
    </row>
    <row r="1506" spans="1:39" ht="15" customHeight="1" x14ac:dyDescent="0.3">
      <c r="A1506" s="76"/>
      <c r="B1506" s="76"/>
      <c r="C1506" s="76"/>
      <c r="D1506" s="77"/>
      <c r="E1506" s="69" t="str">
        <f t="shared" ca="1" si="23"/>
        <v/>
      </c>
      <c r="F1506" s="82"/>
      <c r="G1506" s="80"/>
      <c r="H1506" s="80"/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  <c r="T1506" s="76"/>
      <c r="U1506" s="80"/>
      <c r="V1506" s="80"/>
      <c r="W1506" s="80"/>
      <c r="X1506" s="80"/>
      <c r="Y1506" s="80"/>
      <c r="Z1506" s="80"/>
      <c r="AA1506" s="80"/>
      <c r="AB1506" s="80"/>
      <c r="AC1506" s="80"/>
      <c r="AD1506" s="82"/>
      <c r="AE1506" s="80"/>
      <c r="AF1506" s="76"/>
      <c r="AG1506" s="76"/>
      <c r="AH1506" s="85"/>
      <c r="AI1506" s="76"/>
      <c r="AJ1506" s="76"/>
      <c r="AK1506" s="82"/>
      <c r="AL1506" s="82"/>
      <c r="AM1506" s="80"/>
    </row>
    <row r="1507" spans="1:39" ht="15" customHeight="1" x14ac:dyDescent="0.3">
      <c r="A1507" s="76"/>
      <c r="B1507" s="76"/>
      <c r="C1507" s="76"/>
      <c r="D1507" s="77"/>
      <c r="E1507" s="69" t="str">
        <f t="shared" ca="1" si="23"/>
        <v/>
      </c>
      <c r="F1507" s="82"/>
      <c r="G1507" s="80"/>
      <c r="H1507" s="80"/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  <c r="T1507" s="76"/>
      <c r="U1507" s="80"/>
      <c r="V1507" s="80"/>
      <c r="W1507" s="80"/>
      <c r="X1507" s="80"/>
      <c r="Y1507" s="80"/>
      <c r="Z1507" s="80"/>
      <c r="AA1507" s="80"/>
      <c r="AB1507" s="80"/>
      <c r="AC1507" s="80"/>
      <c r="AD1507" s="82"/>
      <c r="AE1507" s="80"/>
      <c r="AF1507" s="76"/>
      <c r="AG1507" s="76"/>
      <c r="AH1507" s="85"/>
      <c r="AI1507" s="76"/>
      <c r="AJ1507" s="76"/>
      <c r="AK1507" s="82"/>
      <c r="AL1507" s="82"/>
      <c r="AM1507" s="80"/>
    </row>
    <row r="1508" spans="1:39" ht="15" customHeight="1" x14ac:dyDescent="0.3">
      <c r="A1508" s="76"/>
      <c r="B1508" s="76"/>
      <c r="C1508" s="76"/>
      <c r="D1508" s="77"/>
      <c r="E1508" s="69" t="str">
        <f t="shared" ca="1" si="23"/>
        <v/>
      </c>
      <c r="F1508" s="82"/>
      <c r="G1508" s="80"/>
      <c r="H1508" s="80"/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  <c r="T1508" s="76"/>
      <c r="U1508" s="80"/>
      <c r="V1508" s="80"/>
      <c r="W1508" s="80"/>
      <c r="X1508" s="80"/>
      <c r="Y1508" s="80"/>
      <c r="Z1508" s="80"/>
      <c r="AA1508" s="80"/>
      <c r="AB1508" s="80"/>
      <c r="AC1508" s="80"/>
      <c r="AD1508" s="82"/>
      <c r="AE1508" s="80"/>
      <c r="AF1508" s="76"/>
      <c r="AG1508" s="76"/>
      <c r="AH1508" s="85"/>
      <c r="AI1508" s="76"/>
      <c r="AJ1508" s="76"/>
      <c r="AK1508" s="82"/>
      <c r="AL1508" s="82"/>
      <c r="AM1508" s="80"/>
    </row>
    <row r="1509" spans="1:39" ht="15" customHeight="1" x14ac:dyDescent="0.3">
      <c r="A1509" s="76"/>
      <c r="B1509" s="76"/>
      <c r="C1509" s="76"/>
      <c r="D1509" s="77"/>
      <c r="E1509" s="69" t="str">
        <f t="shared" ca="1" si="23"/>
        <v/>
      </c>
      <c r="F1509" s="82"/>
      <c r="G1509" s="80"/>
      <c r="H1509" s="80"/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  <c r="T1509" s="76"/>
      <c r="U1509" s="80"/>
      <c r="V1509" s="80"/>
      <c r="W1509" s="80"/>
      <c r="X1509" s="80"/>
      <c r="Y1509" s="80"/>
      <c r="Z1509" s="80"/>
      <c r="AA1509" s="80"/>
      <c r="AB1509" s="80"/>
      <c r="AC1509" s="80"/>
      <c r="AD1509" s="82"/>
      <c r="AE1509" s="80"/>
      <c r="AF1509" s="76"/>
      <c r="AG1509" s="76"/>
      <c r="AH1509" s="85"/>
      <c r="AI1509" s="76"/>
      <c r="AJ1509" s="76"/>
      <c r="AK1509" s="82"/>
      <c r="AL1509" s="82"/>
      <c r="AM1509" s="80"/>
    </row>
    <row r="1510" spans="1:39" ht="15" customHeight="1" x14ac:dyDescent="0.3">
      <c r="A1510" s="76"/>
      <c r="B1510" s="76"/>
      <c r="C1510" s="76"/>
      <c r="D1510" s="77"/>
      <c r="E1510" s="69" t="str">
        <f t="shared" ca="1" si="23"/>
        <v/>
      </c>
      <c r="F1510" s="82"/>
      <c r="G1510" s="80"/>
      <c r="H1510" s="80"/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  <c r="T1510" s="76"/>
      <c r="U1510" s="80"/>
      <c r="V1510" s="80"/>
      <c r="W1510" s="80"/>
      <c r="X1510" s="80"/>
      <c r="Y1510" s="80"/>
      <c r="Z1510" s="80"/>
      <c r="AA1510" s="80"/>
      <c r="AB1510" s="80"/>
      <c r="AC1510" s="80"/>
      <c r="AD1510" s="82"/>
      <c r="AE1510" s="80"/>
      <c r="AF1510" s="76"/>
      <c r="AG1510" s="76"/>
      <c r="AH1510" s="85"/>
      <c r="AI1510" s="76"/>
      <c r="AJ1510" s="76"/>
      <c r="AK1510" s="82"/>
      <c r="AL1510" s="82"/>
      <c r="AM1510" s="80"/>
    </row>
    <row r="1511" spans="1:39" ht="15" customHeight="1" x14ac:dyDescent="0.3">
      <c r="A1511" s="76"/>
      <c r="B1511" s="76"/>
      <c r="C1511" s="76"/>
      <c r="D1511" s="77"/>
      <c r="E1511" s="69" t="str">
        <f t="shared" ca="1" si="23"/>
        <v/>
      </c>
      <c r="F1511" s="82"/>
      <c r="G1511" s="80"/>
      <c r="H1511" s="80"/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  <c r="T1511" s="76"/>
      <c r="U1511" s="80"/>
      <c r="V1511" s="80"/>
      <c r="W1511" s="80"/>
      <c r="X1511" s="80"/>
      <c r="Y1511" s="80"/>
      <c r="Z1511" s="80"/>
      <c r="AA1511" s="80"/>
      <c r="AB1511" s="80"/>
      <c r="AC1511" s="80"/>
      <c r="AD1511" s="82"/>
      <c r="AE1511" s="80"/>
      <c r="AF1511" s="76"/>
      <c r="AG1511" s="76"/>
      <c r="AH1511" s="85"/>
      <c r="AI1511" s="76"/>
      <c r="AJ1511" s="76"/>
      <c r="AK1511" s="82"/>
      <c r="AL1511" s="82"/>
      <c r="AM1511" s="80"/>
    </row>
    <row r="1512" spans="1:39" ht="15" customHeight="1" x14ac:dyDescent="0.3">
      <c r="A1512" s="76"/>
      <c r="B1512" s="76"/>
      <c r="C1512" s="76"/>
      <c r="D1512" s="77"/>
      <c r="E1512" s="69" t="str">
        <f t="shared" ca="1" si="23"/>
        <v/>
      </c>
      <c r="F1512" s="82"/>
      <c r="G1512" s="80"/>
      <c r="H1512" s="80"/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  <c r="T1512" s="76"/>
      <c r="U1512" s="80"/>
      <c r="V1512" s="80"/>
      <c r="W1512" s="80"/>
      <c r="X1512" s="80"/>
      <c r="Y1512" s="80"/>
      <c r="Z1512" s="80"/>
      <c r="AA1512" s="80"/>
      <c r="AB1512" s="80"/>
      <c r="AC1512" s="80"/>
      <c r="AD1512" s="82"/>
      <c r="AE1512" s="80"/>
      <c r="AF1512" s="76"/>
      <c r="AG1512" s="76"/>
      <c r="AH1512" s="85"/>
      <c r="AI1512" s="76"/>
      <c r="AJ1512" s="76"/>
      <c r="AK1512" s="82"/>
      <c r="AL1512" s="82"/>
      <c r="AM1512" s="80"/>
    </row>
    <row r="1513" spans="1:39" ht="15" customHeight="1" x14ac:dyDescent="0.3">
      <c r="A1513" s="76"/>
      <c r="B1513" s="76"/>
      <c r="C1513" s="76"/>
      <c r="D1513" s="77"/>
      <c r="E1513" s="69" t="str">
        <f t="shared" ca="1" si="23"/>
        <v/>
      </c>
      <c r="F1513" s="82"/>
      <c r="G1513" s="80"/>
      <c r="H1513" s="80"/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  <c r="T1513" s="76"/>
      <c r="U1513" s="80"/>
      <c r="V1513" s="80"/>
      <c r="W1513" s="80"/>
      <c r="X1513" s="80"/>
      <c r="Y1513" s="80"/>
      <c r="Z1513" s="80"/>
      <c r="AA1513" s="80"/>
      <c r="AB1513" s="80"/>
      <c r="AC1513" s="80"/>
      <c r="AD1513" s="82"/>
      <c r="AE1513" s="80"/>
      <c r="AF1513" s="76"/>
      <c r="AG1513" s="76"/>
      <c r="AH1513" s="85"/>
      <c r="AI1513" s="76"/>
      <c r="AJ1513" s="76"/>
      <c r="AK1513" s="82"/>
      <c r="AL1513" s="82"/>
      <c r="AM1513" s="80"/>
    </row>
    <row r="1514" spans="1:39" ht="15" customHeight="1" x14ac:dyDescent="0.3">
      <c r="A1514" s="76"/>
      <c r="B1514" s="76"/>
      <c r="C1514" s="76"/>
      <c r="D1514" s="77"/>
      <c r="E1514" s="69" t="str">
        <f t="shared" ca="1" si="23"/>
        <v/>
      </c>
      <c r="F1514" s="82"/>
      <c r="G1514" s="80"/>
      <c r="H1514" s="80"/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  <c r="T1514" s="76"/>
      <c r="U1514" s="80"/>
      <c r="V1514" s="80"/>
      <c r="W1514" s="80"/>
      <c r="X1514" s="80"/>
      <c r="Y1514" s="80"/>
      <c r="Z1514" s="80"/>
      <c r="AA1514" s="80"/>
      <c r="AB1514" s="80"/>
      <c r="AC1514" s="80"/>
      <c r="AD1514" s="82"/>
      <c r="AE1514" s="80"/>
      <c r="AF1514" s="76"/>
      <c r="AG1514" s="76"/>
      <c r="AH1514" s="85"/>
      <c r="AI1514" s="76"/>
      <c r="AJ1514" s="76"/>
      <c r="AK1514" s="82"/>
      <c r="AL1514" s="82"/>
      <c r="AM1514" s="80"/>
    </row>
    <row r="1515" spans="1:39" ht="15" customHeight="1" x14ac:dyDescent="0.3">
      <c r="A1515" s="76"/>
      <c r="B1515" s="76"/>
      <c r="C1515" s="76"/>
      <c r="D1515" s="77"/>
      <c r="E1515" s="69" t="str">
        <f t="shared" ca="1" si="23"/>
        <v/>
      </c>
      <c r="F1515" s="82"/>
      <c r="G1515" s="80"/>
      <c r="H1515" s="80"/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  <c r="T1515" s="76"/>
      <c r="U1515" s="80"/>
      <c r="V1515" s="80"/>
      <c r="W1515" s="80"/>
      <c r="X1515" s="80"/>
      <c r="Y1515" s="80"/>
      <c r="Z1515" s="80"/>
      <c r="AA1515" s="80"/>
      <c r="AB1515" s="80"/>
      <c r="AC1515" s="80"/>
      <c r="AD1515" s="82"/>
      <c r="AE1515" s="80"/>
      <c r="AF1515" s="76"/>
      <c r="AG1515" s="76"/>
      <c r="AH1515" s="85"/>
      <c r="AI1515" s="76"/>
      <c r="AJ1515" s="76"/>
      <c r="AK1515" s="82"/>
      <c r="AL1515" s="82"/>
      <c r="AM1515" s="80"/>
    </row>
    <row r="1516" spans="1:39" ht="15" customHeight="1" x14ac:dyDescent="0.3">
      <c r="A1516" s="76"/>
      <c r="B1516" s="76"/>
      <c r="C1516" s="76"/>
      <c r="D1516" s="77"/>
      <c r="E1516" s="69" t="str">
        <f t="shared" ca="1" si="23"/>
        <v/>
      </c>
      <c r="F1516" s="82"/>
      <c r="G1516" s="80"/>
      <c r="H1516" s="80"/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  <c r="T1516" s="76"/>
      <c r="U1516" s="80"/>
      <c r="V1516" s="80"/>
      <c r="W1516" s="80"/>
      <c r="X1516" s="80"/>
      <c r="Y1516" s="80"/>
      <c r="Z1516" s="80"/>
      <c r="AA1516" s="80"/>
      <c r="AB1516" s="80"/>
      <c r="AC1516" s="80"/>
      <c r="AD1516" s="82"/>
      <c r="AE1516" s="80"/>
      <c r="AF1516" s="76"/>
      <c r="AG1516" s="76"/>
      <c r="AH1516" s="85"/>
      <c r="AI1516" s="76"/>
      <c r="AJ1516" s="76"/>
      <c r="AK1516" s="82"/>
      <c r="AL1516" s="82"/>
      <c r="AM1516" s="80"/>
    </row>
    <row r="1517" spans="1:39" ht="15" customHeight="1" x14ac:dyDescent="0.3">
      <c r="A1517" s="76"/>
      <c r="B1517" s="76"/>
      <c r="C1517" s="76"/>
      <c r="D1517" s="77"/>
      <c r="E1517" s="69" t="str">
        <f t="shared" ca="1" si="23"/>
        <v/>
      </c>
      <c r="F1517" s="82"/>
      <c r="G1517" s="80"/>
      <c r="H1517" s="80"/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  <c r="T1517" s="76"/>
      <c r="U1517" s="80"/>
      <c r="V1517" s="80"/>
      <c r="W1517" s="80"/>
      <c r="X1517" s="80"/>
      <c r="Y1517" s="80"/>
      <c r="Z1517" s="80"/>
      <c r="AA1517" s="80"/>
      <c r="AB1517" s="80"/>
      <c r="AC1517" s="80"/>
      <c r="AD1517" s="82"/>
      <c r="AE1517" s="80"/>
      <c r="AF1517" s="76"/>
      <c r="AG1517" s="76"/>
      <c r="AH1517" s="85"/>
      <c r="AI1517" s="76"/>
      <c r="AJ1517" s="76"/>
      <c r="AK1517" s="82"/>
      <c r="AL1517" s="82"/>
      <c r="AM1517" s="80"/>
    </row>
    <row r="1518" spans="1:39" ht="15" customHeight="1" x14ac:dyDescent="0.3">
      <c r="A1518" s="76"/>
      <c r="B1518" s="76"/>
      <c r="C1518" s="76"/>
      <c r="D1518" s="77"/>
      <c r="E1518" s="69" t="str">
        <f t="shared" ca="1" si="23"/>
        <v/>
      </c>
      <c r="F1518" s="82"/>
      <c r="G1518" s="80"/>
      <c r="H1518" s="80"/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  <c r="T1518" s="76"/>
      <c r="U1518" s="80"/>
      <c r="V1518" s="80"/>
      <c r="W1518" s="80"/>
      <c r="X1518" s="80"/>
      <c r="Y1518" s="80"/>
      <c r="Z1518" s="80"/>
      <c r="AA1518" s="80"/>
      <c r="AB1518" s="80"/>
      <c r="AC1518" s="80"/>
      <c r="AD1518" s="82"/>
      <c r="AE1518" s="80"/>
      <c r="AF1518" s="76"/>
      <c r="AG1518" s="76"/>
      <c r="AH1518" s="85"/>
      <c r="AI1518" s="76"/>
      <c r="AJ1518" s="76"/>
      <c r="AK1518" s="82"/>
      <c r="AL1518" s="82"/>
      <c r="AM1518" s="80"/>
    </row>
    <row r="1519" spans="1:39" ht="15" customHeight="1" x14ac:dyDescent="0.3">
      <c r="A1519" s="76"/>
      <c r="B1519" s="76"/>
      <c r="C1519" s="76"/>
      <c r="D1519" s="77"/>
      <c r="E1519" s="69" t="str">
        <f t="shared" ca="1" si="23"/>
        <v/>
      </c>
      <c r="F1519" s="82"/>
      <c r="G1519" s="80"/>
      <c r="H1519" s="80"/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  <c r="T1519" s="76"/>
      <c r="U1519" s="80"/>
      <c r="V1519" s="80"/>
      <c r="W1519" s="80"/>
      <c r="X1519" s="80"/>
      <c r="Y1519" s="80"/>
      <c r="Z1519" s="80"/>
      <c r="AA1519" s="80"/>
      <c r="AB1519" s="80"/>
      <c r="AC1519" s="80"/>
      <c r="AD1519" s="82"/>
      <c r="AE1519" s="80"/>
      <c r="AF1519" s="76"/>
      <c r="AG1519" s="76"/>
      <c r="AH1519" s="85"/>
      <c r="AI1519" s="76"/>
      <c r="AJ1519" s="76"/>
      <c r="AK1519" s="82"/>
      <c r="AL1519" s="82"/>
      <c r="AM1519" s="80"/>
    </row>
    <row r="1520" spans="1:39" ht="15" customHeight="1" x14ac:dyDescent="0.3">
      <c r="A1520" s="76"/>
      <c r="B1520" s="76"/>
      <c r="C1520" s="76"/>
      <c r="D1520" s="77"/>
      <c r="E1520" s="69" t="str">
        <f t="shared" ca="1" si="23"/>
        <v/>
      </c>
      <c r="F1520" s="82"/>
      <c r="G1520" s="80"/>
      <c r="H1520" s="80"/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  <c r="T1520" s="76"/>
      <c r="U1520" s="80"/>
      <c r="V1520" s="80"/>
      <c r="W1520" s="80"/>
      <c r="X1520" s="80"/>
      <c r="Y1520" s="80"/>
      <c r="Z1520" s="80"/>
      <c r="AA1520" s="80"/>
      <c r="AB1520" s="80"/>
      <c r="AC1520" s="80"/>
      <c r="AD1520" s="82"/>
      <c r="AE1520" s="80"/>
      <c r="AF1520" s="76"/>
      <c r="AG1520" s="76"/>
      <c r="AH1520" s="85"/>
      <c r="AI1520" s="76"/>
      <c r="AJ1520" s="76"/>
      <c r="AK1520" s="82"/>
      <c r="AL1520" s="82"/>
      <c r="AM1520" s="80"/>
    </row>
    <row r="1521" spans="1:39" ht="15" customHeight="1" x14ac:dyDescent="0.3">
      <c r="A1521" s="76"/>
      <c r="B1521" s="76"/>
      <c r="C1521" s="76"/>
      <c r="D1521" s="77"/>
      <c r="E1521" s="69" t="str">
        <f t="shared" ca="1" si="23"/>
        <v/>
      </c>
      <c r="F1521" s="82"/>
      <c r="G1521" s="80"/>
      <c r="H1521" s="80"/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  <c r="T1521" s="76"/>
      <c r="U1521" s="80"/>
      <c r="V1521" s="80"/>
      <c r="W1521" s="80"/>
      <c r="X1521" s="80"/>
      <c r="Y1521" s="80"/>
      <c r="Z1521" s="80"/>
      <c r="AA1521" s="80"/>
      <c r="AB1521" s="80"/>
      <c r="AC1521" s="80"/>
      <c r="AD1521" s="82"/>
      <c r="AE1521" s="80"/>
      <c r="AF1521" s="76"/>
      <c r="AG1521" s="76"/>
      <c r="AH1521" s="85"/>
      <c r="AI1521" s="76"/>
      <c r="AJ1521" s="76"/>
      <c r="AK1521" s="82"/>
      <c r="AL1521" s="82"/>
      <c r="AM1521" s="80"/>
    </row>
    <row r="1522" spans="1:39" ht="15" customHeight="1" x14ac:dyDescent="0.3">
      <c r="A1522" s="76"/>
      <c r="B1522" s="76"/>
      <c r="C1522" s="76"/>
      <c r="D1522" s="77"/>
      <c r="E1522" s="69" t="str">
        <f t="shared" ca="1" si="23"/>
        <v/>
      </c>
      <c r="F1522" s="82"/>
      <c r="G1522" s="80"/>
      <c r="H1522" s="80"/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  <c r="T1522" s="76"/>
      <c r="U1522" s="80"/>
      <c r="V1522" s="80"/>
      <c r="W1522" s="80"/>
      <c r="X1522" s="80"/>
      <c r="Y1522" s="80"/>
      <c r="Z1522" s="80"/>
      <c r="AA1522" s="80"/>
      <c r="AB1522" s="80"/>
      <c r="AC1522" s="80"/>
      <c r="AD1522" s="82"/>
      <c r="AE1522" s="80"/>
      <c r="AF1522" s="76"/>
      <c r="AG1522" s="76"/>
      <c r="AH1522" s="85"/>
      <c r="AI1522" s="76"/>
      <c r="AJ1522" s="76"/>
      <c r="AK1522" s="82"/>
      <c r="AL1522" s="82"/>
      <c r="AM1522" s="80"/>
    </row>
    <row r="1523" spans="1:39" ht="15" customHeight="1" x14ac:dyDescent="0.3">
      <c r="A1523" s="76"/>
      <c r="B1523" s="76"/>
      <c r="C1523" s="76"/>
      <c r="D1523" s="77"/>
      <c r="E1523" s="69" t="str">
        <f t="shared" ca="1" si="23"/>
        <v/>
      </c>
      <c r="F1523" s="82"/>
      <c r="G1523" s="80"/>
      <c r="H1523" s="80"/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  <c r="T1523" s="76"/>
      <c r="U1523" s="80"/>
      <c r="V1523" s="80"/>
      <c r="W1523" s="80"/>
      <c r="X1523" s="80"/>
      <c r="Y1523" s="80"/>
      <c r="Z1523" s="80"/>
      <c r="AA1523" s="80"/>
      <c r="AB1523" s="80"/>
      <c r="AC1523" s="80"/>
      <c r="AD1523" s="82"/>
      <c r="AE1523" s="80"/>
      <c r="AF1523" s="76"/>
      <c r="AG1523" s="76"/>
      <c r="AH1523" s="85"/>
      <c r="AI1523" s="76"/>
      <c r="AJ1523" s="76"/>
      <c r="AK1523" s="82"/>
      <c r="AL1523" s="82"/>
      <c r="AM1523" s="80"/>
    </row>
    <row r="1524" spans="1:39" ht="15" customHeight="1" x14ac:dyDescent="0.3">
      <c r="A1524" s="76"/>
      <c r="B1524" s="76"/>
      <c r="C1524" s="76"/>
      <c r="D1524" s="77"/>
      <c r="E1524" s="69" t="str">
        <f t="shared" ca="1" si="23"/>
        <v/>
      </c>
      <c r="F1524" s="82"/>
      <c r="G1524" s="80"/>
      <c r="H1524" s="80"/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  <c r="T1524" s="76"/>
      <c r="U1524" s="80"/>
      <c r="V1524" s="80"/>
      <c r="W1524" s="80"/>
      <c r="X1524" s="80"/>
      <c r="Y1524" s="80"/>
      <c r="Z1524" s="80"/>
      <c r="AA1524" s="80"/>
      <c r="AB1524" s="80"/>
      <c r="AC1524" s="80"/>
      <c r="AD1524" s="82"/>
      <c r="AE1524" s="80"/>
      <c r="AF1524" s="76"/>
      <c r="AG1524" s="76"/>
      <c r="AH1524" s="85"/>
      <c r="AI1524" s="76"/>
      <c r="AJ1524" s="76"/>
      <c r="AK1524" s="82"/>
      <c r="AL1524" s="82"/>
      <c r="AM1524" s="80"/>
    </row>
    <row r="1525" spans="1:39" ht="15" customHeight="1" x14ac:dyDescent="0.3">
      <c r="A1525" s="76"/>
      <c r="B1525" s="76"/>
      <c r="C1525" s="76"/>
      <c r="D1525" s="77"/>
      <c r="E1525" s="69" t="str">
        <f t="shared" ca="1" si="23"/>
        <v/>
      </c>
      <c r="F1525" s="82"/>
      <c r="G1525" s="80"/>
      <c r="H1525" s="80"/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  <c r="T1525" s="76"/>
      <c r="U1525" s="80"/>
      <c r="V1525" s="80"/>
      <c r="W1525" s="80"/>
      <c r="X1525" s="80"/>
      <c r="Y1525" s="80"/>
      <c r="Z1525" s="80"/>
      <c r="AA1525" s="80"/>
      <c r="AB1525" s="80"/>
      <c r="AC1525" s="80"/>
      <c r="AD1525" s="82"/>
      <c r="AE1525" s="80"/>
      <c r="AF1525" s="76"/>
      <c r="AG1525" s="76"/>
      <c r="AH1525" s="85"/>
      <c r="AI1525" s="76"/>
      <c r="AJ1525" s="76"/>
      <c r="AK1525" s="82"/>
      <c r="AL1525" s="82"/>
      <c r="AM1525" s="80"/>
    </row>
    <row r="1526" spans="1:39" ht="15" customHeight="1" x14ac:dyDescent="0.3">
      <c r="A1526" s="76"/>
      <c r="B1526" s="76"/>
      <c r="C1526" s="76"/>
      <c r="D1526" s="77"/>
      <c r="E1526" s="69" t="str">
        <f t="shared" ca="1" si="23"/>
        <v/>
      </c>
      <c r="F1526" s="82"/>
      <c r="G1526" s="80"/>
      <c r="H1526" s="80"/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  <c r="T1526" s="76"/>
      <c r="U1526" s="80"/>
      <c r="V1526" s="80"/>
      <c r="W1526" s="80"/>
      <c r="X1526" s="80"/>
      <c r="Y1526" s="80"/>
      <c r="Z1526" s="80"/>
      <c r="AA1526" s="80"/>
      <c r="AB1526" s="80"/>
      <c r="AC1526" s="80"/>
      <c r="AD1526" s="82"/>
      <c r="AE1526" s="80"/>
      <c r="AF1526" s="76"/>
      <c r="AG1526" s="76"/>
      <c r="AH1526" s="85"/>
      <c r="AI1526" s="76"/>
      <c r="AJ1526" s="76"/>
      <c r="AK1526" s="82"/>
      <c r="AL1526" s="82"/>
      <c r="AM1526" s="80"/>
    </row>
    <row r="1527" spans="1:39" ht="15" customHeight="1" x14ac:dyDescent="0.3">
      <c r="A1527" s="76"/>
      <c r="B1527" s="76"/>
      <c r="C1527" s="76"/>
      <c r="D1527" s="77"/>
      <c r="E1527" s="69" t="str">
        <f t="shared" ca="1" si="23"/>
        <v/>
      </c>
      <c r="F1527" s="82"/>
      <c r="G1527" s="80"/>
      <c r="H1527" s="80"/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  <c r="T1527" s="76"/>
      <c r="U1527" s="80"/>
      <c r="V1527" s="80"/>
      <c r="W1527" s="80"/>
      <c r="X1527" s="80"/>
      <c r="Y1527" s="80"/>
      <c r="Z1527" s="80"/>
      <c r="AA1527" s="80"/>
      <c r="AB1527" s="80"/>
      <c r="AC1527" s="80"/>
      <c r="AD1527" s="82"/>
      <c r="AE1527" s="80"/>
      <c r="AF1527" s="76"/>
      <c r="AG1527" s="76"/>
      <c r="AH1527" s="85"/>
      <c r="AI1527" s="76"/>
      <c r="AJ1527" s="76"/>
      <c r="AK1527" s="82"/>
      <c r="AL1527" s="82"/>
      <c r="AM1527" s="80"/>
    </row>
    <row r="1528" spans="1:39" ht="15" customHeight="1" x14ac:dyDescent="0.3">
      <c r="A1528" s="76"/>
      <c r="B1528" s="76"/>
      <c r="C1528" s="76"/>
      <c r="D1528" s="77"/>
      <c r="E1528" s="69" t="str">
        <f t="shared" ca="1" si="23"/>
        <v/>
      </c>
      <c r="F1528" s="82"/>
      <c r="G1528" s="80"/>
      <c r="H1528" s="80"/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  <c r="T1528" s="76"/>
      <c r="U1528" s="80"/>
      <c r="V1528" s="80"/>
      <c r="W1528" s="80"/>
      <c r="X1528" s="80"/>
      <c r="Y1528" s="80"/>
      <c r="Z1528" s="80"/>
      <c r="AA1528" s="80"/>
      <c r="AB1528" s="80"/>
      <c r="AC1528" s="80"/>
      <c r="AD1528" s="82"/>
      <c r="AE1528" s="80"/>
      <c r="AF1528" s="76"/>
      <c r="AG1528" s="76"/>
      <c r="AH1528" s="85"/>
      <c r="AI1528" s="76"/>
      <c r="AJ1528" s="76"/>
      <c r="AK1528" s="82"/>
      <c r="AL1528" s="82"/>
      <c r="AM1528" s="80"/>
    </row>
    <row r="1529" spans="1:39" ht="15" customHeight="1" x14ac:dyDescent="0.3">
      <c r="A1529" s="76"/>
      <c r="B1529" s="76"/>
      <c r="C1529" s="76"/>
      <c r="D1529" s="77"/>
      <c r="E1529" s="69" t="str">
        <f t="shared" ca="1" si="23"/>
        <v/>
      </c>
      <c r="F1529" s="82"/>
      <c r="G1529" s="80"/>
      <c r="H1529" s="80"/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  <c r="T1529" s="76"/>
      <c r="U1529" s="80"/>
      <c r="V1529" s="80"/>
      <c r="W1529" s="80"/>
      <c r="X1529" s="80"/>
      <c r="Y1529" s="80"/>
      <c r="Z1529" s="80"/>
      <c r="AA1529" s="80"/>
      <c r="AB1529" s="80"/>
      <c r="AC1529" s="80"/>
      <c r="AD1529" s="82"/>
      <c r="AE1529" s="80"/>
      <c r="AF1529" s="76"/>
      <c r="AG1529" s="76"/>
      <c r="AH1529" s="85"/>
      <c r="AI1529" s="76"/>
      <c r="AJ1529" s="76"/>
      <c r="AK1529" s="82"/>
      <c r="AL1529" s="82"/>
      <c r="AM1529" s="80"/>
    </row>
    <row r="1530" spans="1:39" ht="15" customHeight="1" x14ac:dyDescent="0.3">
      <c r="A1530" s="76"/>
      <c r="B1530" s="76"/>
      <c r="C1530" s="76"/>
      <c r="D1530" s="77"/>
      <c r="E1530" s="69" t="str">
        <f t="shared" ca="1" si="23"/>
        <v/>
      </c>
      <c r="F1530" s="82"/>
      <c r="G1530" s="80"/>
      <c r="H1530" s="80"/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  <c r="T1530" s="76"/>
      <c r="U1530" s="80"/>
      <c r="V1530" s="80"/>
      <c r="W1530" s="80"/>
      <c r="X1530" s="80"/>
      <c r="Y1530" s="80"/>
      <c r="Z1530" s="80"/>
      <c r="AA1530" s="80"/>
      <c r="AB1530" s="80"/>
      <c r="AC1530" s="80"/>
      <c r="AD1530" s="82"/>
      <c r="AE1530" s="80"/>
      <c r="AF1530" s="76"/>
      <c r="AG1530" s="76"/>
      <c r="AH1530" s="85"/>
      <c r="AI1530" s="76"/>
      <c r="AJ1530" s="76"/>
      <c r="AK1530" s="82"/>
      <c r="AL1530" s="82"/>
      <c r="AM1530" s="80"/>
    </row>
    <row r="1531" spans="1:39" ht="15" customHeight="1" x14ac:dyDescent="0.3">
      <c r="A1531" s="76"/>
      <c r="B1531" s="76"/>
      <c r="C1531" s="76"/>
      <c r="D1531" s="77"/>
      <c r="E1531" s="69" t="str">
        <f t="shared" ca="1" si="23"/>
        <v/>
      </c>
      <c r="F1531" s="82"/>
      <c r="G1531" s="80"/>
      <c r="H1531" s="80"/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  <c r="T1531" s="76"/>
      <c r="U1531" s="80"/>
      <c r="V1531" s="80"/>
      <c r="W1531" s="80"/>
      <c r="X1531" s="80"/>
      <c r="Y1531" s="80"/>
      <c r="Z1531" s="80"/>
      <c r="AA1531" s="80"/>
      <c r="AB1531" s="80"/>
      <c r="AC1531" s="80"/>
      <c r="AD1531" s="82"/>
      <c r="AE1531" s="80"/>
      <c r="AF1531" s="76"/>
      <c r="AG1531" s="76"/>
      <c r="AH1531" s="85"/>
      <c r="AI1531" s="76"/>
      <c r="AJ1531" s="76"/>
      <c r="AK1531" s="82"/>
      <c r="AL1531" s="82"/>
      <c r="AM1531" s="80"/>
    </row>
    <row r="1532" spans="1:39" ht="15" customHeight="1" x14ac:dyDescent="0.3">
      <c r="A1532" s="76"/>
      <c r="B1532" s="76"/>
      <c r="C1532" s="76"/>
      <c r="D1532" s="77"/>
      <c r="E1532" s="69" t="str">
        <f t="shared" ca="1" si="23"/>
        <v/>
      </c>
      <c r="F1532" s="82"/>
      <c r="G1532" s="80"/>
      <c r="H1532" s="80"/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  <c r="T1532" s="76"/>
      <c r="U1532" s="80"/>
      <c r="V1532" s="80"/>
      <c r="W1532" s="80"/>
      <c r="X1532" s="80"/>
      <c r="Y1532" s="80"/>
      <c r="Z1532" s="80"/>
      <c r="AA1532" s="80"/>
      <c r="AB1532" s="80"/>
      <c r="AC1532" s="80"/>
      <c r="AD1532" s="82"/>
      <c r="AE1532" s="80"/>
      <c r="AF1532" s="76"/>
      <c r="AG1532" s="76"/>
      <c r="AH1532" s="85"/>
      <c r="AI1532" s="76"/>
      <c r="AJ1532" s="76"/>
      <c r="AK1532" s="82"/>
      <c r="AL1532" s="82"/>
      <c r="AM1532" s="80"/>
    </row>
    <row r="1533" spans="1:39" ht="15" customHeight="1" x14ac:dyDescent="0.3">
      <c r="A1533" s="76"/>
      <c r="B1533" s="76"/>
      <c r="C1533" s="76"/>
      <c r="D1533" s="77"/>
      <c r="E1533" s="69" t="str">
        <f t="shared" ca="1" si="23"/>
        <v/>
      </c>
      <c r="F1533" s="82"/>
      <c r="G1533" s="80"/>
      <c r="H1533" s="80"/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  <c r="T1533" s="76"/>
      <c r="U1533" s="80"/>
      <c r="V1533" s="80"/>
      <c r="W1533" s="80"/>
      <c r="X1533" s="80"/>
      <c r="Y1533" s="80"/>
      <c r="Z1533" s="80"/>
      <c r="AA1533" s="80"/>
      <c r="AB1533" s="80"/>
      <c r="AC1533" s="80"/>
      <c r="AD1533" s="82"/>
      <c r="AE1533" s="80"/>
      <c r="AF1533" s="76"/>
      <c r="AG1533" s="76"/>
      <c r="AH1533" s="85"/>
      <c r="AI1533" s="76"/>
      <c r="AJ1533" s="76"/>
      <c r="AK1533" s="82"/>
      <c r="AL1533" s="82"/>
      <c r="AM1533" s="80"/>
    </row>
    <row r="1534" spans="1:39" ht="15" customHeight="1" x14ac:dyDescent="0.3">
      <c r="A1534" s="76"/>
      <c r="B1534" s="76"/>
      <c r="C1534" s="76"/>
      <c r="D1534" s="77"/>
      <c r="E1534" s="69" t="str">
        <f t="shared" ca="1" si="23"/>
        <v/>
      </c>
      <c r="F1534" s="82"/>
      <c r="G1534" s="80"/>
      <c r="H1534" s="80"/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  <c r="T1534" s="76"/>
      <c r="U1534" s="80"/>
      <c r="V1534" s="80"/>
      <c r="W1534" s="80"/>
      <c r="X1534" s="80"/>
      <c r="Y1534" s="80"/>
      <c r="Z1534" s="80"/>
      <c r="AA1534" s="80"/>
      <c r="AB1534" s="80"/>
      <c r="AC1534" s="80"/>
      <c r="AD1534" s="82"/>
      <c r="AE1534" s="80"/>
      <c r="AF1534" s="76"/>
      <c r="AG1534" s="76"/>
      <c r="AH1534" s="85"/>
      <c r="AI1534" s="76"/>
      <c r="AJ1534" s="76"/>
      <c r="AK1534" s="82"/>
      <c r="AL1534" s="82"/>
      <c r="AM1534" s="80"/>
    </row>
    <row r="1535" spans="1:39" ht="15" customHeight="1" x14ac:dyDescent="0.3">
      <c r="A1535" s="76"/>
      <c r="B1535" s="76"/>
      <c r="C1535" s="76"/>
      <c r="D1535" s="77"/>
      <c r="E1535" s="69" t="str">
        <f t="shared" ca="1" si="23"/>
        <v/>
      </c>
      <c r="F1535" s="82"/>
      <c r="G1535" s="80"/>
      <c r="H1535" s="80"/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  <c r="T1535" s="76"/>
      <c r="U1535" s="80"/>
      <c r="V1535" s="80"/>
      <c r="W1535" s="80"/>
      <c r="X1535" s="80"/>
      <c r="Y1535" s="80"/>
      <c r="Z1535" s="80"/>
      <c r="AA1535" s="80"/>
      <c r="AB1535" s="80"/>
      <c r="AC1535" s="80"/>
      <c r="AD1535" s="82"/>
      <c r="AE1535" s="80"/>
      <c r="AF1535" s="76"/>
      <c r="AG1535" s="76"/>
      <c r="AH1535" s="85"/>
      <c r="AI1535" s="76"/>
      <c r="AJ1535" s="76"/>
      <c r="AK1535" s="82"/>
      <c r="AL1535" s="82"/>
      <c r="AM1535" s="80"/>
    </row>
    <row r="1536" spans="1:39" ht="15" customHeight="1" x14ac:dyDescent="0.3">
      <c r="A1536" s="76"/>
      <c r="B1536" s="76"/>
      <c r="C1536" s="76"/>
      <c r="D1536" s="77"/>
      <c r="E1536" s="69" t="str">
        <f t="shared" ca="1" si="23"/>
        <v/>
      </c>
      <c r="F1536" s="82"/>
      <c r="G1536" s="80"/>
      <c r="H1536" s="80"/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  <c r="T1536" s="76"/>
      <c r="U1536" s="80"/>
      <c r="V1536" s="80"/>
      <c r="W1536" s="80"/>
      <c r="X1536" s="80"/>
      <c r="Y1536" s="80"/>
      <c r="Z1536" s="80"/>
      <c r="AA1536" s="80"/>
      <c r="AB1536" s="80"/>
      <c r="AC1536" s="80"/>
      <c r="AD1536" s="82"/>
      <c r="AE1536" s="80"/>
      <c r="AF1536" s="76"/>
      <c r="AG1536" s="76"/>
      <c r="AH1536" s="85"/>
      <c r="AI1536" s="76"/>
      <c r="AJ1536" s="76"/>
      <c r="AK1536" s="82"/>
      <c r="AL1536" s="82"/>
      <c r="AM1536" s="80"/>
    </row>
    <row r="1537" spans="1:39" ht="15" customHeight="1" x14ac:dyDescent="0.3">
      <c r="A1537" s="76"/>
      <c r="B1537" s="76"/>
      <c r="C1537" s="76"/>
      <c r="D1537" s="77"/>
      <c r="E1537" s="69" t="str">
        <f t="shared" ca="1" si="23"/>
        <v/>
      </c>
      <c r="F1537" s="82"/>
      <c r="G1537" s="80"/>
      <c r="H1537" s="80"/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  <c r="T1537" s="76"/>
      <c r="U1537" s="80"/>
      <c r="V1537" s="80"/>
      <c r="W1537" s="80"/>
      <c r="X1537" s="80"/>
      <c r="Y1537" s="80"/>
      <c r="Z1537" s="80"/>
      <c r="AA1537" s="80"/>
      <c r="AB1537" s="80"/>
      <c r="AC1537" s="80"/>
      <c r="AD1537" s="82"/>
      <c r="AE1537" s="80"/>
      <c r="AF1537" s="76"/>
      <c r="AG1537" s="76"/>
      <c r="AH1537" s="85"/>
      <c r="AI1537" s="76"/>
      <c r="AJ1537" s="76"/>
      <c r="AK1537" s="82"/>
      <c r="AL1537" s="82"/>
      <c r="AM1537" s="80"/>
    </row>
    <row r="1538" spans="1:39" ht="15" customHeight="1" x14ac:dyDescent="0.3">
      <c r="A1538" s="76"/>
      <c r="B1538" s="76"/>
      <c r="C1538" s="76"/>
      <c r="D1538" s="77"/>
      <c r="E1538" s="69" t="str">
        <f t="shared" ca="1" si="23"/>
        <v/>
      </c>
      <c r="F1538" s="82"/>
      <c r="G1538" s="80"/>
      <c r="H1538" s="80"/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  <c r="T1538" s="76"/>
      <c r="U1538" s="80"/>
      <c r="V1538" s="80"/>
      <c r="W1538" s="80"/>
      <c r="X1538" s="80"/>
      <c r="Y1538" s="80"/>
      <c r="Z1538" s="80"/>
      <c r="AA1538" s="80"/>
      <c r="AB1538" s="80"/>
      <c r="AC1538" s="80"/>
      <c r="AD1538" s="82"/>
      <c r="AE1538" s="80"/>
      <c r="AF1538" s="76"/>
      <c r="AG1538" s="76"/>
      <c r="AH1538" s="85"/>
      <c r="AI1538" s="76"/>
      <c r="AJ1538" s="76"/>
      <c r="AK1538" s="82"/>
      <c r="AL1538" s="82"/>
      <c r="AM1538" s="80"/>
    </row>
    <row r="1539" spans="1:39" ht="15" customHeight="1" x14ac:dyDescent="0.3">
      <c r="A1539" s="76"/>
      <c r="B1539" s="76"/>
      <c r="C1539" s="76"/>
      <c r="D1539" s="77"/>
      <c r="E1539" s="69" t="str">
        <f t="shared" ca="1" si="23"/>
        <v/>
      </c>
      <c r="F1539" s="82"/>
      <c r="G1539" s="80"/>
      <c r="H1539" s="80"/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  <c r="T1539" s="76"/>
      <c r="U1539" s="80"/>
      <c r="V1539" s="80"/>
      <c r="W1539" s="80"/>
      <c r="X1539" s="80"/>
      <c r="Y1539" s="80"/>
      <c r="Z1539" s="80"/>
      <c r="AA1539" s="80"/>
      <c r="AB1539" s="80"/>
      <c r="AC1539" s="80"/>
      <c r="AD1539" s="82"/>
      <c r="AE1539" s="80"/>
      <c r="AF1539" s="76"/>
      <c r="AG1539" s="76"/>
      <c r="AH1539" s="85"/>
      <c r="AI1539" s="76"/>
      <c r="AJ1539" s="76"/>
      <c r="AK1539" s="82"/>
      <c r="AL1539" s="82"/>
      <c r="AM1539" s="80"/>
    </row>
    <row r="1540" spans="1:39" ht="15" customHeight="1" x14ac:dyDescent="0.3">
      <c r="A1540" s="76"/>
      <c r="B1540" s="76"/>
      <c r="C1540" s="76"/>
      <c r="D1540" s="77"/>
      <c r="E1540" s="69" t="str">
        <f t="shared" ca="1" si="23"/>
        <v/>
      </c>
      <c r="F1540" s="82"/>
      <c r="G1540" s="80"/>
      <c r="H1540" s="80"/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  <c r="T1540" s="76"/>
      <c r="U1540" s="80"/>
      <c r="V1540" s="80"/>
      <c r="W1540" s="80"/>
      <c r="X1540" s="80"/>
      <c r="Y1540" s="80"/>
      <c r="Z1540" s="80"/>
      <c r="AA1540" s="80"/>
      <c r="AB1540" s="80"/>
      <c r="AC1540" s="80"/>
      <c r="AD1540" s="82"/>
      <c r="AE1540" s="80"/>
      <c r="AF1540" s="76"/>
      <c r="AG1540" s="76"/>
      <c r="AH1540" s="85"/>
      <c r="AI1540" s="76"/>
      <c r="AJ1540" s="76"/>
      <c r="AK1540" s="82"/>
      <c r="AL1540" s="82"/>
      <c r="AM1540" s="80"/>
    </row>
    <row r="1541" spans="1:39" ht="15" customHeight="1" x14ac:dyDescent="0.3">
      <c r="A1541" s="76"/>
      <c r="B1541" s="76"/>
      <c r="C1541" s="76"/>
      <c r="D1541" s="77"/>
      <c r="E1541" s="69" t="str">
        <f t="shared" ca="1" si="23"/>
        <v/>
      </c>
      <c r="F1541" s="82"/>
      <c r="G1541" s="80"/>
      <c r="H1541" s="80"/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  <c r="T1541" s="76"/>
      <c r="U1541" s="80"/>
      <c r="V1541" s="80"/>
      <c r="W1541" s="80"/>
      <c r="X1541" s="80"/>
      <c r="Y1541" s="80"/>
      <c r="Z1541" s="80"/>
      <c r="AA1541" s="80"/>
      <c r="AB1541" s="80"/>
      <c r="AC1541" s="80"/>
      <c r="AD1541" s="82"/>
      <c r="AE1541" s="80"/>
      <c r="AF1541" s="76"/>
      <c r="AG1541" s="76"/>
      <c r="AH1541" s="85"/>
      <c r="AI1541" s="76"/>
      <c r="AJ1541" s="76"/>
      <c r="AK1541" s="82"/>
      <c r="AL1541" s="82"/>
      <c r="AM1541" s="80"/>
    </row>
    <row r="1542" spans="1:39" ht="15" customHeight="1" x14ac:dyDescent="0.3">
      <c r="A1542" s="76"/>
      <c r="B1542" s="76"/>
      <c r="C1542" s="76"/>
      <c r="D1542" s="77"/>
      <c r="E1542" s="69" t="str">
        <f t="shared" ca="1" si="23"/>
        <v/>
      </c>
      <c r="F1542" s="82"/>
      <c r="G1542" s="80"/>
      <c r="H1542" s="80"/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  <c r="T1542" s="76"/>
      <c r="U1542" s="80"/>
      <c r="V1542" s="80"/>
      <c r="W1542" s="80"/>
      <c r="X1542" s="80"/>
      <c r="Y1542" s="80"/>
      <c r="Z1542" s="80"/>
      <c r="AA1542" s="80"/>
      <c r="AB1542" s="80"/>
      <c r="AC1542" s="80"/>
      <c r="AD1542" s="82"/>
      <c r="AE1542" s="80"/>
      <c r="AF1542" s="76"/>
      <c r="AG1542" s="76"/>
      <c r="AH1542" s="85"/>
      <c r="AI1542" s="76"/>
      <c r="AJ1542" s="76"/>
      <c r="AK1542" s="82"/>
      <c r="AL1542" s="82"/>
      <c r="AM1542" s="80"/>
    </row>
    <row r="1543" spans="1:39" ht="15" customHeight="1" x14ac:dyDescent="0.3">
      <c r="A1543" s="76"/>
      <c r="B1543" s="76"/>
      <c r="C1543" s="76"/>
      <c r="D1543" s="77"/>
      <c r="E1543" s="69" t="str">
        <f t="shared" ca="1" si="23"/>
        <v/>
      </c>
      <c r="F1543" s="82"/>
      <c r="G1543" s="80"/>
      <c r="H1543" s="80"/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  <c r="T1543" s="76"/>
      <c r="U1543" s="80"/>
      <c r="V1543" s="80"/>
      <c r="W1543" s="80"/>
      <c r="X1543" s="80"/>
      <c r="Y1543" s="80"/>
      <c r="Z1543" s="80"/>
      <c r="AA1543" s="80"/>
      <c r="AB1543" s="80"/>
      <c r="AC1543" s="80"/>
      <c r="AD1543" s="82"/>
      <c r="AE1543" s="80"/>
      <c r="AF1543" s="76"/>
      <c r="AG1543" s="76"/>
      <c r="AH1543" s="85"/>
      <c r="AI1543" s="76"/>
      <c r="AJ1543" s="76"/>
      <c r="AK1543" s="82"/>
      <c r="AL1543" s="82"/>
      <c r="AM1543" s="80"/>
    </row>
    <row r="1544" spans="1:39" ht="15" customHeight="1" x14ac:dyDescent="0.3">
      <c r="A1544" s="76"/>
      <c r="B1544" s="76"/>
      <c r="C1544" s="76"/>
      <c r="D1544" s="77"/>
      <c r="E1544" s="69" t="str">
        <f t="shared" ca="1" si="23"/>
        <v/>
      </c>
      <c r="F1544" s="82"/>
      <c r="G1544" s="80"/>
      <c r="H1544" s="80"/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  <c r="T1544" s="76"/>
      <c r="U1544" s="80"/>
      <c r="V1544" s="80"/>
      <c r="W1544" s="80"/>
      <c r="X1544" s="80"/>
      <c r="Y1544" s="80"/>
      <c r="Z1544" s="80"/>
      <c r="AA1544" s="80"/>
      <c r="AB1544" s="80"/>
      <c r="AC1544" s="80"/>
      <c r="AD1544" s="82"/>
      <c r="AE1544" s="80"/>
      <c r="AF1544" s="76"/>
      <c r="AG1544" s="76"/>
      <c r="AH1544" s="85"/>
      <c r="AI1544" s="76"/>
      <c r="AJ1544" s="76"/>
      <c r="AK1544" s="82"/>
      <c r="AL1544" s="82"/>
      <c r="AM1544" s="80"/>
    </row>
    <row r="1545" spans="1:39" ht="15" customHeight="1" x14ac:dyDescent="0.3">
      <c r="A1545" s="76"/>
      <c r="B1545" s="76"/>
      <c r="C1545" s="76"/>
      <c r="D1545" s="77"/>
      <c r="E1545" s="69" t="str">
        <f t="shared" ref="E1545:E1608" ca="1" si="24">IF(D1545="","",(INT((TODAY()-D1545)/365.25)))</f>
        <v/>
      </c>
      <c r="F1545" s="82"/>
      <c r="G1545" s="80"/>
      <c r="H1545" s="80"/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  <c r="T1545" s="76"/>
      <c r="U1545" s="80"/>
      <c r="V1545" s="80"/>
      <c r="W1545" s="80"/>
      <c r="X1545" s="80"/>
      <c r="Y1545" s="80"/>
      <c r="Z1545" s="80"/>
      <c r="AA1545" s="80"/>
      <c r="AB1545" s="80"/>
      <c r="AC1545" s="80"/>
      <c r="AD1545" s="82"/>
      <c r="AE1545" s="80"/>
      <c r="AF1545" s="76"/>
      <c r="AG1545" s="76"/>
      <c r="AH1545" s="85"/>
      <c r="AI1545" s="76"/>
      <c r="AJ1545" s="76"/>
      <c r="AK1545" s="82"/>
      <c r="AL1545" s="82"/>
      <c r="AM1545" s="80"/>
    </row>
    <row r="1546" spans="1:39" ht="15" customHeight="1" x14ac:dyDescent="0.3">
      <c r="A1546" s="76"/>
      <c r="B1546" s="76"/>
      <c r="C1546" s="76"/>
      <c r="D1546" s="77"/>
      <c r="E1546" s="69" t="str">
        <f t="shared" ca="1" si="24"/>
        <v/>
      </c>
      <c r="F1546" s="82"/>
      <c r="G1546" s="80"/>
      <c r="H1546" s="80"/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  <c r="T1546" s="76"/>
      <c r="U1546" s="80"/>
      <c r="V1546" s="80"/>
      <c r="W1546" s="80"/>
      <c r="X1546" s="80"/>
      <c r="Y1546" s="80"/>
      <c r="Z1546" s="80"/>
      <c r="AA1546" s="80"/>
      <c r="AB1546" s="80"/>
      <c r="AC1546" s="80"/>
      <c r="AD1546" s="82"/>
      <c r="AE1546" s="80"/>
      <c r="AF1546" s="76"/>
      <c r="AG1546" s="76"/>
      <c r="AH1546" s="85"/>
      <c r="AI1546" s="76"/>
      <c r="AJ1546" s="76"/>
      <c r="AK1546" s="82"/>
      <c r="AL1546" s="82"/>
      <c r="AM1546" s="80"/>
    </row>
    <row r="1547" spans="1:39" ht="15" customHeight="1" x14ac:dyDescent="0.3">
      <c r="A1547" s="76"/>
      <c r="B1547" s="76"/>
      <c r="C1547" s="76"/>
      <c r="D1547" s="77"/>
      <c r="E1547" s="69" t="str">
        <f t="shared" ca="1" si="24"/>
        <v/>
      </c>
      <c r="F1547" s="82"/>
      <c r="G1547" s="80"/>
      <c r="H1547" s="80"/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  <c r="T1547" s="76"/>
      <c r="U1547" s="80"/>
      <c r="V1547" s="80"/>
      <c r="W1547" s="80"/>
      <c r="X1547" s="80"/>
      <c r="Y1547" s="80"/>
      <c r="Z1547" s="80"/>
      <c r="AA1547" s="80"/>
      <c r="AB1547" s="80"/>
      <c r="AC1547" s="80"/>
      <c r="AD1547" s="82"/>
      <c r="AE1547" s="80"/>
      <c r="AF1547" s="76"/>
      <c r="AG1547" s="76"/>
      <c r="AH1547" s="85"/>
      <c r="AI1547" s="76"/>
      <c r="AJ1547" s="76"/>
      <c r="AK1547" s="82"/>
      <c r="AL1547" s="82"/>
      <c r="AM1547" s="80"/>
    </row>
    <row r="1548" spans="1:39" ht="15" customHeight="1" x14ac:dyDescent="0.3">
      <c r="A1548" s="76"/>
      <c r="B1548" s="76"/>
      <c r="C1548" s="76"/>
      <c r="D1548" s="77"/>
      <c r="E1548" s="69" t="str">
        <f t="shared" ca="1" si="24"/>
        <v/>
      </c>
      <c r="F1548" s="82"/>
      <c r="G1548" s="80"/>
      <c r="H1548" s="80"/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  <c r="T1548" s="76"/>
      <c r="U1548" s="80"/>
      <c r="V1548" s="80"/>
      <c r="W1548" s="80"/>
      <c r="X1548" s="80"/>
      <c r="Y1548" s="80"/>
      <c r="Z1548" s="80"/>
      <c r="AA1548" s="80"/>
      <c r="AB1548" s="80"/>
      <c r="AC1548" s="80"/>
      <c r="AD1548" s="82"/>
      <c r="AE1548" s="80"/>
      <c r="AF1548" s="76"/>
      <c r="AG1548" s="76"/>
      <c r="AH1548" s="85"/>
      <c r="AI1548" s="76"/>
      <c r="AJ1548" s="76"/>
      <c r="AK1548" s="82"/>
      <c r="AL1548" s="82"/>
      <c r="AM1548" s="80"/>
    </row>
    <row r="1549" spans="1:39" ht="15" customHeight="1" x14ac:dyDescent="0.3">
      <c r="A1549" s="76"/>
      <c r="B1549" s="76"/>
      <c r="C1549" s="76"/>
      <c r="D1549" s="77"/>
      <c r="E1549" s="69" t="str">
        <f t="shared" ca="1" si="24"/>
        <v/>
      </c>
      <c r="F1549" s="82"/>
      <c r="G1549" s="80"/>
      <c r="H1549" s="80"/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  <c r="T1549" s="76"/>
      <c r="U1549" s="80"/>
      <c r="V1549" s="80"/>
      <c r="W1549" s="80"/>
      <c r="X1549" s="80"/>
      <c r="Y1549" s="80"/>
      <c r="Z1549" s="80"/>
      <c r="AA1549" s="80"/>
      <c r="AB1549" s="80"/>
      <c r="AC1549" s="80"/>
      <c r="AD1549" s="82"/>
      <c r="AE1549" s="80"/>
      <c r="AF1549" s="76"/>
      <c r="AG1549" s="76"/>
      <c r="AH1549" s="85"/>
      <c r="AI1549" s="76"/>
      <c r="AJ1549" s="76"/>
      <c r="AK1549" s="82"/>
      <c r="AL1549" s="82"/>
      <c r="AM1549" s="80"/>
    </row>
    <row r="1550" spans="1:39" ht="15" customHeight="1" x14ac:dyDescent="0.3">
      <c r="A1550" s="76"/>
      <c r="B1550" s="76"/>
      <c r="C1550" s="76"/>
      <c r="D1550" s="77"/>
      <c r="E1550" s="69" t="str">
        <f t="shared" ca="1" si="24"/>
        <v/>
      </c>
      <c r="F1550" s="82"/>
      <c r="G1550" s="80"/>
      <c r="H1550" s="80"/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  <c r="T1550" s="76"/>
      <c r="U1550" s="80"/>
      <c r="V1550" s="80"/>
      <c r="W1550" s="80"/>
      <c r="X1550" s="80"/>
      <c r="Y1550" s="80"/>
      <c r="Z1550" s="80"/>
      <c r="AA1550" s="80"/>
      <c r="AB1550" s="80"/>
      <c r="AC1550" s="80"/>
      <c r="AD1550" s="82"/>
      <c r="AE1550" s="80"/>
      <c r="AF1550" s="76"/>
      <c r="AG1550" s="76"/>
      <c r="AH1550" s="85"/>
      <c r="AI1550" s="76"/>
      <c r="AJ1550" s="76"/>
      <c r="AK1550" s="82"/>
      <c r="AL1550" s="82"/>
      <c r="AM1550" s="80"/>
    </row>
    <row r="1551" spans="1:39" ht="15" customHeight="1" x14ac:dyDescent="0.3">
      <c r="A1551" s="76"/>
      <c r="B1551" s="76"/>
      <c r="C1551" s="76"/>
      <c r="D1551" s="77"/>
      <c r="E1551" s="69" t="str">
        <f t="shared" ca="1" si="24"/>
        <v/>
      </c>
      <c r="F1551" s="82"/>
      <c r="G1551" s="80"/>
      <c r="H1551" s="80"/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  <c r="T1551" s="76"/>
      <c r="U1551" s="80"/>
      <c r="V1551" s="80"/>
      <c r="W1551" s="80"/>
      <c r="X1551" s="80"/>
      <c r="Y1551" s="80"/>
      <c r="Z1551" s="80"/>
      <c r="AA1551" s="80"/>
      <c r="AB1551" s="80"/>
      <c r="AC1551" s="80"/>
      <c r="AD1551" s="82"/>
      <c r="AE1551" s="80"/>
      <c r="AF1551" s="76"/>
      <c r="AG1551" s="76"/>
      <c r="AH1551" s="85"/>
      <c r="AI1551" s="76"/>
      <c r="AJ1551" s="76"/>
      <c r="AK1551" s="82"/>
      <c r="AL1551" s="82"/>
      <c r="AM1551" s="80"/>
    </row>
    <row r="1552" spans="1:39" ht="15" customHeight="1" x14ac:dyDescent="0.3">
      <c r="A1552" s="76"/>
      <c r="B1552" s="76"/>
      <c r="C1552" s="76"/>
      <c r="D1552" s="77"/>
      <c r="E1552" s="69" t="str">
        <f t="shared" ca="1" si="24"/>
        <v/>
      </c>
      <c r="F1552" s="82"/>
      <c r="G1552" s="80"/>
      <c r="H1552" s="80"/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  <c r="T1552" s="76"/>
      <c r="U1552" s="80"/>
      <c r="V1552" s="80"/>
      <c r="W1552" s="80"/>
      <c r="X1552" s="80"/>
      <c r="Y1552" s="80"/>
      <c r="Z1552" s="80"/>
      <c r="AA1552" s="80"/>
      <c r="AB1552" s="80"/>
      <c r="AC1552" s="80"/>
      <c r="AD1552" s="82"/>
      <c r="AE1552" s="80"/>
      <c r="AF1552" s="76"/>
      <c r="AG1552" s="76"/>
      <c r="AH1552" s="85"/>
      <c r="AI1552" s="76"/>
      <c r="AJ1552" s="76"/>
      <c r="AK1552" s="82"/>
      <c r="AL1552" s="82"/>
      <c r="AM1552" s="80"/>
    </row>
    <row r="1553" spans="1:39" ht="15" customHeight="1" x14ac:dyDescent="0.3">
      <c r="A1553" s="76"/>
      <c r="B1553" s="76"/>
      <c r="C1553" s="76"/>
      <c r="D1553" s="77"/>
      <c r="E1553" s="69" t="str">
        <f t="shared" ca="1" si="24"/>
        <v/>
      </c>
      <c r="F1553" s="82"/>
      <c r="G1553" s="80"/>
      <c r="H1553" s="80"/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  <c r="T1553" s="76"/>
      <c r="U1553" s="80"/>
      <c r="V1553" s="80"/>
      <c r="W1553" s="80"/>
      <c r="X1553" s="80"/>
      <c r="Y1553" s="80"/>
      <c r="Z1553" s="80"/>
      <c r="AA1553" s="80"/>
      <c r="AB1553" s="80"/>
      <c r="AC1553" s="80"/>
      <c r="AD1553" s="82"/>
      <c r="AE1553" s="80"/>
      <c r="AF1553" s="76"/>
      <c r="AG1553" s="76"/>
      <c r="AH1553" s="85"/>
      <c r="AI1553" s="76"/>
      <c r="AJ1553" s="76"/>
      <c r="AK1553" s="82"/>
      <c r="AL1553" s="82"/>
      <c r="AM1553" s="80"/>
    </row>
    <row r="1554" spans="1:39" ht="15" customHeight="1" x14ac:dyDescent="0.3">
      <c r="A1554" s="76"/>
      <c r="B1554" s="76"/>
      <c r="C1554" s="76"/>
      <c r="D1554" s="77"/>
      <c r="E1554" s="69" t="str">
        <f t="shared" ca="1" si="24"/>
        <v/>
      </c>
      <c r="F1554" s="82"/>
      <c r="G1554" s="80"/>
      <c r="H1554" s="80"/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  <c r="T1554" s="76"/>
      <c r="U1554" s="80"/>
      <c r="V1554" s="80"/>
      <c r="W1554" s="80"/>
      <c r="X1554" s="80"/>
      <c r="Y1554" s="80"/>
      <c r="Z1554" s="80"/>
      <c r="AA1554" s="80"/>
      <c r="AB1554" s="80"/>
      <c r="AC1554" s="80"/>
      <c r="AD1554" s="82"/>
      <c r="AE1554" s="80"/>
      <c r="AF1554" s="76"/>
      <c r="AG1554" s="76"/>
      <c r="AH1554" s="85"/>
      <c r="AI1554" s="76"/>
      <c r="AJ1554" s="76"/>
      <c r="AK1554" s="82"/>
      <c r="AL1554" s="82"/>
      <c r="AM1554" s="80"/>
    </row>
    <row r="1555" spans="1:39" ht="15" customHeight="1" x14ac:dyDescent="0.3">
      <c r="A1555" s="76"/>
      <c r="B1555" s="76"/>
      <c r="C1555" s="76"/>
      <c r="D1555" s="77"/>
      <c r="E1555" s="69" t="str">
        <f t="shared" ca="1" si="24"/>
        <v/>
      </c>
      <c r="F1555" s="82"/>
      <c r="G1555" s="80"/>
      <c r="H1555" s="80"/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  <c r="T1555" s="76"/>
      <c r="U1555" s="80"/>
      <c r="V1555" s="80"/>
      <c r="W1555" s="80"/>
      <c r="X1555" s="80"/>
      <c r="Y1555" s="80"/>
      <c r="Z1555" s="80"/>
      <c r="AA1555" s="80"/>
      <c r="AB1555" s="80"/>
      <c r="AC1555" s="80"/>
      <c r="AD1555" s="82"/>
      <c r="AE1555" s="80"/>
      <c r="AF1555" s="76"/>
      <c r="AG1555" s="76"/>
      <c r="AH1555" s="85"/>
      <c r="AI1555" s="76"/>
      <c r="AJ1555" s="76"/>
      <c r="AK1555" s="82"/>
      <c r="AL1555" s="82"/>
      <c r="AM1555" s="80"/>
    </row>
    <row r="1556" spans="1:39" ht="15" customHeight="1" x14ac:dyDescent="0.3">
      <c r="A1556" s="76"/>
      <c r="B1556" s="76"/>
      <c r="C1556" s="76"/>
      <c r="D1556" s="77"/>
      <c r="E1556" s="69" t="str">
        <f t="shared" ca="1" si="24"/>
        <v/>
      </c>
      <c r="F1556" s="82"/>
      <c r="G1556" s="80"/>
      <c r="H1556" s="80"/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  <c r="T1556" s="76"/>
      <c r="U1556" s="80"/>
      <c r="V1556" s="80"/>
      <c r="W1556" s="80"/>
      <c r="X1556" s="80"/>
      <c r="Y1556" s="80"/>
      <c r="Z1556" s="80"/>
      <c r="AA1556" s="80"/>
      <c r="AB1556" s="80"/>
      <c r="AC1556" s="80"/>
      <c r="AD1556" s="82"/>
      <c r="AE1556" s="80"/>
      <c r="AF1556" s="76"/>
      <c r="AG1556" s="76"/>
      <c r="AH1556" s="85"/>
      <c r="AI1556" s="76"/>
      <c r="AJ1556" s="76"/>
      <c r="AK1556" s="82"/>
      <c r="AL1556" s="82"/>
      <c r="AM1556" s="80"/>
    </row>
    <row r="1557" spans="1:39" ht="15" customHeight="1" x14ac:dyDescent="0.3">
      <c r="A1557" s="76"/>
      <c r="B1557" s="76"/>
      <c r="C1557" s="76"/>
      <c r="D1557" s="77"/>
      <c r="E1557" s="69" t="str">
        <f t="shared" ca="1" si="24"/>
        <v/>
      </c>
      <c r="F1557" s="82"/>
      <c r="G1557" s="80"/>
      <c r="H1557" s="80"/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  <c r="T1557" s="76"/>
      <c r="U1557" s="80"/>
      <c r="V1557" s="80"/>
      <c r="W1557" s="80"/>
      <c r="X1557" s="80"/>
      <c r="Y1557" s="80"/>
      <c r="Z1557" s="80"/>
      <c r="AA1557" s="80"/>
      <c r="AB1557" s="80"/>
      <c r="AC1557" s="80"/>
      <c r="AD1557" s="82"/>
      <c r="AE1557" s="80"/>
      <c r="AF1557" s="76"/>
      <c r="AG1557" s="76"/>
      <c r="AH1557" s="85"/>
      <c r="AI1557" s="76"/>
      <c r="AJ1557" s="76"/>
      <c r="AK1557" s="82"/>
      <c r="AL1557" s="82"/>
      <c r="AM1557" s="80"/>
    </row>
    <row r="1558" spans="1:39" ht="15" customHeight="1" x14ac:dyDescent="0.3">
      <c r="A1558" s="76"/>
      <c r="B1558" s="76"/>
      <c r="C1558" s="76"/>
      <c r="D1558" s="77"/>
      <c r="E1558" s="69" t="str">
        <f t="shared" ca="1" si="24"/>
        <v/>
      </c>
      <c r="F1558" s="82"/>
      <c r="G1558" s="80"/>
      <c r="H1558" s="80"/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  <c r="T1558" s="76"/>
      <c r="U1558" s="80"/>
      <c r="V1558" s="80"/>
      <c r="W1558" s="80"/>
      <c r="X1558" s="80"/>
      <c r="Y1558" s="80"/>
      <c r="Z1558" s="80"/>
      <c r="AA1558" s="80"/>
      <c r="AB1558" s="80"/>
      <c r="AC1558" s="80"/>
      <c r="AD1558" s="82"/>
      <c r="AE1558" s="80"/>
      <c r="AF1558" s="76"/>
      <c r="AG1558" s="76"/>
      <c r="AH1558" s="85"/>
      <c r="AI1558" s="76"/>
      <c r="AJ1558" s="76"/>
      <c r="AK1558" s="82"/>
      <c r="AL1558" s="82"/>
      <c r="AM1558" s="80"/>
    </row>
    <row r="1559" spans="1:39" ht="15" customHeight="1" x14ac:dyDescent="0.3">
      <c r="A1559" s="76"/>
      <c r="B1559" s="76"/>
      <c r="C1559" s="76"/>
      <c r="D1559" s="77"/>
      <c r="E1559" s="69" t="str">
        <f t="shared" ca="1" si="24"/>
        <v/>
      </c>
      <c r="F1559" s="82"/>
      <c r="G1559" s="80"/>
      <c r="H1559" s="80"/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  <c r="T1559" s="76"/>
      <c r="U1559" s="80"/>
      <c r="V1559" s="80"/>
      <c r="W1559" s="80"/>
      <c r="X1559" s="80"/>
      <c r="Y1559" s="80"/>
      <c r="Z1559" s="80"/>
      <c r="AA1559" s="80"/>
      <c r="AB1559" s="80"/>
      <c r="AC1559" s="80"/>
      <c r="AD1559" s="82"/>
      <c r="AE1559" s="80"/>
      <c r="AF1559" s="76"/>
      <c r="AG1559" s="76"/>
      <c r="AH1559" s="85"/>
      <c r="AI1559" s="76"/>
      <c r="AJ1559" s="76"/>
      <c r="AK1559" s="82"/>
      <c r="AL1559" s="82"/>
      <c r="AM1559" s="80"/>
    </row>
    <row r="1560" spans="1:39" ht="15" customHeight="1" x14ac:dyDescent="0.3">
      <c r="A1560" s="76"/>
      <c r="B1560" s="76"/>
      <c r="C1560" s="76"/>
      <c r="D1560" s="77"/>
      <c r="E1560" s="69" t="str">
        <f t="shared" ca="1" si="24"/>
        <v/>
      </c>
      <c r="F1560" s="82"/>
      <c r="G1560" s="80"/>
      <c r="H1560" s="80"/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  <c r="T1560" s="76"/>
      <c r="U1560" s="80"/>
      <c r="V1560" s="80"/>
      <c r="W1560" s="80"/>
      <c r="X1560" s="80"/>
      <c r="Y1560" s="80"/>
      <c r="Z1560" s="80"/>
      <c r="AA1560" s="80"/>
      <c r="AB1560" s="80"/>
      <c r="AC1560" s="80"/>
      <c r="AD1560" s="82"/>
      <c r="AE1560" s="80"/>
      <c r="AF1560" s="76"/>
      <c r="AG1560" s="76"/>
      <c r="AH1560" s="85"/>
      <c r="AI1560" s="76"/>
      <c r="AJ1560" s="76"/>
      <c r="AK1560" s="82"/>
      <c r="AL1560" s="82"/>
      <c r="AM1560" s="80"/>
    </row>
    <row r="1561" spans="1:39" ht="15" customHeight="1" x14ac:dyDescent="0.3">
      <c r="A1561" s="76"/>
      <c r="B1561" s="76"/>
      <c r="C1561" s="76"/>
      <c r="D1561" s="77"/>
      <c r="E1561" s="69" t="str">
        <f t="shared" ca="1" si="24"/>
        <v/>
      </c>
      <c r="F1561" s="82"/>
      <c r="G1561" s="80"/>
      <c r="H1561" s="80"/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  <c r="T1561" s="76"/>
      <c r="U1561" s="80"/>
      <c r="V1561" s="80"/>
      <c r="W1561" s="80"/>
      <c r="X1561" s="80"/>
      <c r="Y1561" s="80"/>
      <c r="Z1561" s="80"/>
      <c r="AA1561" s="80"/>
      <c r="AB1561" s="80"/>
      <c r="AC1561" s="80"/>
      <c r="AD1561" s="82"/>
      <c r="AE1561" s="80"/>
      <c r="AF1561" s="76"/>
      <c r="AG1561" s="76"/>
      <c r="AH1561" s="85"/>
      <c r="AI1561" s="76"/>
      <c r="AJ1561" s="76"/>
      <c r="AK1561" s="82"/>
      <c r="AL1561" s="82"/>
      <c r="AM1561" s="80"/>
    </row>
    <row r="1562" spans="1:39" ht="15" customHeight="1" x14ac:dyDescent="0.3">
      <c r="A1562" s="76"/>
      <c r="B1562" s="76"/>
      <c r="C1562" s="76"/>
      <c r="D1562" s="77"/>
      <c r="E1562" s="69" t="str">
        <f t="shared" ca="1" si="24"/>
        <v/>
      </c>
      <c r="F1562" s="82"/>
      <c r="G1562" s="80"/>
      <c r="H1562" s="80"/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  <c r="T1562" s="76"/>
      <c r="U1562" s="80"/>
      <c r="V1562" s="80"/>
      <c r="W1562" s="80"/>
      <c r="X1562" s="80"/>
      <c r="Y1562" s="80"/>
      <c r="Z1562" s="80"/>
      <c r="AA1562" s="80"/>
      <c r="AB1562" s="80"/>
      <c r="AC1562" s="80"/>
      <c r="AD1562" s="82"/>
      <c r="AE1562" s="80"/>
      <c r="AF1562" s="76"/>
      <c r="AG1562" s="76"/>
      <c r="AH1562" s="85"/>
      <c r="AI1562" s="76"/>
      <c r="AJ1562" s="76"/>
      <c r="AK1562" s="82"/>
      <c r="AL1562" s="82"/>
      <c r="AM1562" s="80"/>
    </row>
    <row r="1563" spans="1:39" ht="15" customHeight="1" x14ac:dyDescent="0.3">
      <c r="A1563" s="76"/>
      <c r="B1563" s="76"/>
      <c r="C1563" s="76"/>
      <c r="D1563" s="77"/>
      <c r="E1563" s="69" t="str">
        <f t="shared" ca="1" si="24"/>
        <v/>
      </c>
      <c r="F1563" s="82"/>
      <c r="G1563" s="80"/>
      <c r="H1563" s="80"/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  <c r="T1563" s="76"/>
      <c r="U1563" s="80"/>
      <c r="V1563" s="80"/>
      <c r="W1563" s="80"/>
      <c r="X1563" s="80"/>
      <c r="Y1563" s="80"/>
      <c r="Z1563" s="80"/>
      <c r="AA1563" s="80"/>
      <c r="AB1563" s="80"/>
      <c r="AC1563" s="80"/>
      <c r="AD1563" s="82"/>
      <c r="AE1563" s="80"/>
      <c r="AF1563" s="76"/>
      <c r="AG1563" s="76"/>
      <c r="AH1563" s="85"/>
      <c r="AI1563" s="76"/>
      <c r="AJ1563" s="76"/>
      <c r="AK1563" s="82"/>
      <c r="AL1563" s="82"/>
      <c r="AM1563" s="80"/>
    </row>
    <row r="1564" spans="1:39" ht="15" customHeight="1" x14ac:dyDescent="0.3">
      <c r="A1564" s="76"/>
      <c r="B1564" s="76"/>
      <c r="C1564" s="76"/>
      <c r="D1564" s="77"/>
      <c r="E1564" s="69" t="str">
        <f t="shared" ca="1" si="24"/>
        <v/>
      </c>
      <c r="F1564" s="82"/>
      <c r="G1564" s="80"/>
      <c r="H1564" s="80"/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  <c r="T1564" s="76"/>
      <c r="U1564" s="80"/>
      <c r="V1564" s="80"/>
      <c r="W1564" s="80"/>
      <c r="X1564" s="80"/>
      <c r="Y1564" s="80"/>
      <c r="Z1564" s="80"/>
      <c r="AA1564" s="80"/>
      <c r="AB1564" s="80"/>
      <c r="AC1564" s="80"/>
      <c r="AD1564" s="82"/>
      <c r="AE1564" s="80"/>
      <c r="AF1564" s="76"/>
      <c r="AG1564" s="76"/>
      <c r="AH1564" s="85"/>
      <c r="AI1564" s="76"/>
      <c r="AJ1564" s="76"/>
      <c r="AK1564" s="82"/>
      <c r="AL1564" s="82"/>
      <c r="AM1564" s="80"/>
    </row>
    <row r="1565" spans="1:39" ht="15" customHeight="1" x14ac:dyDescent="0.3">
      <c r="A1565" s="76"/>
      <c r="B1565" s="76"/>
      <c r="C1565" s="76"/>
      <c r="D1565" s="77"/>
      <c r="E1565" s="69" t="str">
        <f t="shared" ca="1" si="24"/>
        <v/>
      </c>
      <c r="F1565" s="82"/>
      <c r="G1565" s="80"/>
      <c r="H1565" s="80"/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  <c r="T1565" s="76"/>
      <c r="U1565" s="80"/>
      <c r="V1565" s="80"/>
      <c r="W1565" s="80"/>
      <c r="X1565" s="80"/>
      <c r="Y1565" s="80"/>
      <c r="Z1565" s="80"/>
      <c r="AA1565" s="80"/>
      <c r="AB1565" s="80"/>
      <c r="AC1565" s="80"/>
      <c r="AD1565" s="82"/>
      <c r="AE1565" s="80"/>
      <c r="AF1565" s="76"/>
      <c r="AG1565" s="76"/>
      <c r="AH1565" s="85"/>
      <c r="AI1565" s="76"/>
      <c r="AJ1565" s="76"/>
      <c r="AK1565" s="82"/>
      <c r="AL1565" s="82"/>
      <c r="AM1565" s="80"/>
    </row>
    <row r="1566" spans="1:39" ht="15" customHeight="1" x14ac:dyDescent="0.3">
      <c r="A1566" s="76"/>
      <c r="B1566" s="76"/>
      <c r="C1566" s="76"/>
      <c r="D1566" s="77"/>
      <c r="E1566" s="69" t="str">
        <f t="shared" ca="1" si="24"/>
        <v/>
      </c>
      <c r="F1566" s="82"/>
      <c r="G1566" s="80"/>
      <c r="H1566" s="80"/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  <c r="T1566" s="76"/>
      <c r="U1566" s="80"/>
      <c r="V1566" s="80"/>
      <c r="W1566" s="80"/>
      <c r="X1566" s="80"/>
      <c r="Y1566" s="80"/>
      <c r="Z1566" s="80"/>
      <c r="AA1566" s="80"/>
      <c r="AB1566" s="80"/>
      <c r="AC1566" s="80"/>
      <c r="AD1566" s="82"/>
      <c r="AE1566" s="80"/>
      <c r="AF1566" s="76"/>
      <c r="AG1566" s="76"/>
      <c r="AH1566" s="85"/>
      <c r="AI1566" s="76"/>
      <c r="AJ1566" s="76"/>
      <c r="AK1566" s="82"/>
      <c r="AL1566" s="82"/>
      <c r="AM1566" s="80"/>
    </row>
    <row r="1567" spans="1:39" ht="15" customHeight="1" x14ac:dyDescent="0.3">
      <c r="A1567" s="76"/>
      <c r="B1567" s="76"/>
      <c r="C1567" s="76"/>
      <c r="D1567" s="77"/>
      <c r="E1567" s="69" t="str">
        <f t="shared" ca="1" si="24"/>
        <v/>
      </c>
      <c r="F1567" s="82"/>
      <c r="G1567" s="80"/>
      <c r="H1567" s="80"/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  <c r="T1567" s="76"/>
      <c r="U1567" s="80"/>
      <c r="V1567" s="80"/>
      <c r="W1567" s="80"/>
      <c r="X1567" s="80"/>
      <c r="Y1567" s="80"/>
      <c r="Z1567" s="80"/>
      <c r="AA1567" s="80"/>
      <c r="AB1567" s="80"/>
      <c r="AC1567" s="80"/>
      <c r="AD1567" s="82"/>
      <c r="AE1567" s="80"/>
      <c r="AF1567" s="76"/>
      <c r="AG1567" s="76"/>
      <c r="AH1567" s="85"/>
      <c r="AI1567" s="76"/>
      <c r="AJ1567" s="76"/>
      <c r="AK1567" s="82"/>
      <c r="AL1567" s="82"/>
      <c r="AM1567" s="80"/>
    </row>
    <row r="1568" spans="1:39" ht="15" customHeight="1" x14ac:dyDescent="0.3">
      <c r="A1568" s="76"/>
      <c r="B1568" s="76"/>
      <c r="C1568" s="76"/>
      <c r="D1568" s="77"/>
      <c r="E1568" s="69" t="str">
        <f t="shared" ca="1" si="24"/>
        <v/>
      </c>
      <c r="F1568" s="82"/>
      <c r="G1568" s="80"/>
      <c r="H1568" s="80"/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  <c r="T1568" s="76"/>
      <c r="U1568" s="80"/>
      <c r="V1568" s="80"/>
      <c r="W1568" s="80"/>
      <c r="X1568" s="80"/>
      <c r="Y1568" s="80"/>
      <c r="Z1568" s="80"/>
      <c r="AA1568" s="80"/>
      <c r="AB1568" s="80"/>
      <c r="AC1568" s="80"/>
      <c r="AD1568" s="82"/>
      <c r="AE1568" s="80"/>
      <c r="AF1568" s="76"/>
      <c r="AG1568" s="76"/>
      <c r="AH1568" s="85"/>
      <c r="AI1568" s="76"/>
      <c r="AJ1568" s="76"/>
      <c r="AK1568" s="82"/>
      <c r="AL1568" s="82"/>
      <c r="AM1568" s="80"/>
    </row>
    <row r="1569" spans="1:39" ht="15" customHeight="1" x14ac:dyDescent="0.3">
      <c r="A1569" s="76"/>
      <c r="B1569" s="76"/>
      <c r="C1569" s="76"/>
      <c r="D1569" s="77"/>
      <c r="E1569" s="69" t="str">
        <f t="shared" ca="1" si="24"/>
        <v/>
      </c>
      <c r="F1569" s="82"/>
      <c r="G1569" s="80"/>
      <c r="H1569" s="80"/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  <c r="T1569" s="76"/>
      <c r="U1569" s="80"/>
      <c r="V1569" s="80"/>
      <c r="W1569" s="80"/>
      <c r="X1569" s="80"/>
      <c r="Y1569" s="80"/>
      <c r="Z1569" s="80"/>
      <c r="AA1569" s="80"/>
      <c r="AB1569" s="80"/>
      <c r="AC1569" s="80"/>
      <c r="AD1569" s="82"/>
      <c r="AE1569" s="80"/>
      <c r="AF1569" s="76"/>
      <c r="AG1569" s="76"/>
      <c r="AH1569" s="85"/>
      <c r="AI1569" s="76"/>
      <c r="AJ1569" s="76"/>
      <c r="AK1569" s="82"/>
      <c r="AL1569" s="82"/>
      <c r="AM1569" s="80"/>
    </row>
    <row r="1570" spans="1:39" ht="15" customHeight="1" x14ac:dyDescent="0.3">
      <c r="A1570" s="76"/>
      <c r="B1570" s="76"/>
      <c r="C1570" s="76"/>
      <c r="D1570" s="77"/>
      <c r="E1570" s="69" t="str">
        <f t="shared" ca="1" si="24"/>
        <v/>
      </c>
      <c r="F1570" s="82"/>
      <c r="G1570" s="80"/>
      <c r="H1570" s="80"/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  <c r="T1570" s="76"/>
      <c r="U1570" s="80"/>
      <c r="V1570" s="80"/>
      <c r="W1570" s="80"/>
      <c r="X1570" s="80"/>
      <c r="Y1570" s="80"/>
      <c r="Z1570" s="80"/>
      <c r="AA1570" s="80"/>
      <c r="AB1570" s="80"/>
      <c r="AC1570" s="80"/>
      <c r="AD1570" s="82"/>
      <c r="AE1570" s="80"/>
      <c r="AF1570" s="76"/>
      <c r="AG1570" s="76"/>
      <c r="AH1570" s="85"/>
      <c r="AI1570" s="76"/>
      <c r="AJ1570" s="76"/>
      <c r="AK1570" s="82"/>
      <c r="AL1570" s="82"/>
      <c r="AM1570" s="80"/>
    </row>
    <row r="1571" spans="1:39" ht="15" customHeight="1" x14ac:dyDescent="0.3">
      <c r="A1571" s="76"/>
      <c r="B1571" s="76"/>
      <c r="C1571" s="76"/>
      <c r="D1571" s="77"/>
      <c r="E1571" s="69" t="str">
        <f t="shared" ca="1" si="24"/>
        <v/>
      </c>
      <c r="F1571" s="82"/>
      <c r="G1571" s="80"/>
      <c r="H1571" s="80"/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  <c r="T1571" s="76"/>
      <c r="U1571" s="80"/>
      <c r="V1571" s="80"/>
      <c r="W1571" s="80"/>
      <c r="X1571" s="80"/>
      <c r="Y1571" s="80"/>
      <c r="Z1571" s="80"/>
      <c r="AA1571" s="80"/>
      <c r="AB1571" s="80"/>
      <c r="AC1571" s="80"/>
      <c r="AD1571" s="82"/>
      <c r="AE1571" s="80"/>
      <c r="AF1571" s="76"/>
      <c r="AG1571" s="76"/>
      <c r="AH1571" s="85"/>
      <c r="AI1571" s="76"/>
      <c r="AJ1571" s="76"/>
      <c r="AK1571" s="82"/>
      <c r="AL1571" s="82"/>
      <c r="AM1571" s="80"/>
    </row>
    <row r="1572" spans="1:39" ht="15" customHeight="1" x14ac:dyDescent="0.3">
      <c r="A1572" s="76"/>
      <c r="B1572" s="76"/>
      <c r="C1572" s="76"/>
      <c r="D1572" s="77"/>
      <c r="E1572" s="69" t="str">
        <f t="shared" ca="1" si="24"/>
        <v/>
      </c>
      <c r="F1572" s="82"/>
      <c r="G1572" s="80"/>
      <c r="H1572" s="80"/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  <c r="T1572" s="76"/>
      <c r="U1572" s="80"/>
      <c r="V1572" s="80"/>
      <c r="W1572" s="80"/>
      <c r="X1572" s="80"/>
      <c r="Y1572" s="80"/>
      <c r="Z1572" s="80"/>
      <c r="AA1572" s="80"/>
      <c r="AB1572" s="80"/>
      <c r="AC1572" s="80"/>
      <c r="AD1572" s="82"/>
      <c r="AE1572" s="80"/>
      <c r="AF1572" s="76"/>
      <c r="AG1572" s="76"/>
      <c r="AH1572" s="85"/>
      <c r="AI1572" s="76"/>
      <c r="AJ1572" s="76"/>
      <c r="AK1572" s="82"/>
      <c r="AL1572" s="82"/>
      <c r="AM1572" s="80"/>
    </row>
    <row r="1573" spans="1:39" ht="15" customHeight="1" x14ac:dyDescent="0.3">
      <c r="A1573" s="76"/>
      <c r="B1573" s="76"/>
      <c r="C1573" s="76"/>
      <c r="D1573" s="77"/>
      <c r="E1573" s="69" t="str">
        <f t="shared" ca="1" si="24"/>
        <v/>
      </c>
      <c r="F1573" s="82"/>
      <c r="G1573" s="80"/>
      <c r="H1573" s="80"/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  <c r="T1573" s="76"/>
      <c r="U1573" s="80"/>
      <c r="V1573" s="80"/>
      <c r="W1573" s="80"/>
      <c r="X1573" s="80"/>
      <c r="Y1573" s="80"/>
      <c r="Z1573" s="80"/>
      <c r="AA1573" s="80"/>
      <c r="AB1573" s="80"/>
      <c r="AC1573" s="80"/>
      <c r="AD1573" s="82"/>
      <c r="AE1573" s="80"/>
      <c r="AF1573" s="76"/>
      <c r="AG1573" s="76"/>
      <c r="AH1573" s="85"/>
      <c r="AI1573" s="76"/>
      <c r="AJ1573" s="76"/>
      <c r="AK1573" s="82"/>
      <c r="AL1573" s="82"/>
      <c r="AM1573" s="80"/>
    </row>
    <row r="1574" spans="1:39" ht="15" customHeight="1" x14ac:dyDescent="0.3">
      <c r="A1574" s="76"/>
      <c r="B1574" s="76"/>
      <c r="C1574" s="76"/>
      <c r="D1574" s="77"/>
      <c r="E1574" s="69" t="str">
        <f t="shared" ca="1" si="24"/>
        <v/>
      </c>
      <c r="F1574" s="82"/>
      <c r="G1574" s="80"/>
      <c r="H1574" s="80"/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  <c r="T1574" s="76"/>
      <c r="U1574" s="80"/>
      <c r="V1574" s="80"/>
      <c r="W1574" s="80"/>
      <c r="X1574" s="80"/>
      <c r="Y1574" s="80"/>
      <c r="Z1574" s="80"/>
      <c r="AA1574" s="80"/>
      <c r="AB1574" s="80"/>
      <c r="AC1574" s="80"/>
      <c r="AD1574" s="82"/>
      <c r="AE1574" s="80"/>
      <c r="AF1574" s="76"/>
      <c r="AG1574" s="76"/>
      <c r="AH1574" s="85"/>
      <c r="AI1574" s="76"/>
      <c r="AJ1574" s="76"/>
      <c r="AK1574" s="82"/>
      <c r="AL1574" s="82"/>
      <c r="AM1574" s="80"/>
    </row>
    <row r="1575" spans="1:39" ht="15" customHeight="1" x14ac:dyDescent="0.3">
      <c r="A1575" s="76"/>
      <c r="B1575" s="76"/>
      <c r="C1575" s="76"/>
      <c r="D1575" s="77"/>
      <c r="E1575" s="69" t="str">
        <f t="shared" ca="1" si="24"/>
        <v/>
      </c>
      <c r="F1575" s="82"/>
      <c r="G1575" s="80"/>
      <c r="H1575" s="80"/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  <c r="T1575" s="76"/>
      <c r="U1575" s="80"/>
      <c r="V1575" s="80"/>
      <c r="W1575" s="80"/>
      <c r="X1575" s="80"/>
      <c r="Y1575" s="80"/>
      <c r="Z1575" s="80"/>
      <c r="AA1575" s="80"/>
      <c r="AB1575" s="80"/>
      <c r="AC1575" s="80"/>
      <c r="AD1575" s="82"/>
      <c r="AE1575" s="80"/>
      <c r="AF1575" s="76"/>
      <c r="AG1575" s="76"/>
      <c r="AH1575" s="85"/>
      <c r="AI1575" s="76"/>
      <c r="AJ1575" s="76"/>
      <c r="AK1575" s="82"/>
      <c r="AL1575" s="82"/>
      <c r="AM1575" s="80"/>
    </row>
    <row r="1576" spans="1:39" ht="15" customHeight="1" x14ac:dyDescent="0.3">
      <c r="A1576" s="76"/>
      <c r="B1576" s="76"/>
      <c r="C1576" s="76"/>
      <c r="D1576" s="77"/>
      <c r="E1576" s="69" t="str">
        <f t="shared" ca="1" si="24"/>
        <v/>
      </c>
      <c r="F1576" s="82"/>
      <c r="G1576" s="80"/>
      <c r="H1576" s="80"/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  <c r="T1576" s="76"/>
      <c r="U1576" s="80"/>
      <c r="V1576" s="80"/>
      <c r="W1576" s="80"/>
      <c r="X1576" s="80"/>
      <c r="Y1576" s="80"/>
      <c r="Z1576" s="80"/>
      <c r="AA1576" s="80"/>
      <c r="AB1576" s="80"/>
      <c r="AC1576" s="80"/>
      <c r="AD1576" s="82"/>
      <c r="AE1576" s="80"/>
      <c r="AF1576" s="76"/>
      <c r="AG1576" s="76"/>
      <c r="AH1576" s="85"/>
      <c r="AI1576" s="76"/>
      <c r="AJ1576" s="76"/>
      <c r="AK1576" s="82"/>
      <c r="AL1576" s="82"/>
      <c r="AM1576" s="80"/>
    </row>
    <row r="1577" spans="1:39" ht="15" customHeight="1" x14ac:dyDescent="0.3">
      <c r="A1577" s="76"/>
      <c r="B1577" s="76"/>
      <c r="C1577" s="76"/>
      <c r="D1577" s="77"/>
      <c r="E1577" s="69" t="str">
        <f t="shared" ca="1" si="24"/>
        <v/>
      </c>
      <c r="F1577" s="82"/>
      <c r="G1577" s="80"/>
      <c r="H1577" s="80"/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  <c r="T1577" s="76"/>
      <c r="U1577" s="80"/>
      <c r="V1577" s="80"/>
      <c r="W1577" s="80"/>
      <c r="X1577" s="80"/>
      <c r="Y1577" s="80"/>
      <c r="Z1577" s="80"/>
      <c r="AA1577" s="80"/>
      <c r="AB1577" s="80"/>
      <c r="AC1577" s="80"/>
      <c r="AD1577" s="82"/>
      <c r="AE1577" s="80"/>
      <c r="AF1577" s="76"/>
      <c r="AG1577" s="76"/>
      <c r="AH1577" s="85"/>
      <c r="AI1577" s="76"/>
      <c r="AJ1577" s="76"/>
      <c r="AK1577" s="82"/>
      <c r="AL1577" s="82"/>
      <c r="AM1577" s="80"/>
    </row>
    <row r="1578" spans="1:39" ht="15" customHeight="1" x14ac:dyDescent="0.3">
      <c r="A1578" s="76"/>
      <c r="B1578" s="76"/>
      <c r="C1578" s="76"/>
      <c r="D1578" s="77"/>
      <c r="E1578" s="69" t="str">
        <f t="shared" ca="1" si="24"/>
        <v/>
      </c>
      <c r="F1578" s="82"/>
      <c r="G1578" s="80"/>
      <c r="H1578" s="80"/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  <c r="T1578" s="76"/>
      <c r="U1578" s="80"/>
      <c r="V1578" s="80"/>
      <c r="W1578" s="80"/>
      <c r="X1578" s="80"/>
      <c r="Y1578" s="80"/>
      <c r="Z1578" s="80"/>
      <c r="AA1578" s="80"/>
      <c r="AB1578" s="80"/>
      <c r="AC1578" s="80"/>
      <c r="AD1578" s="82"/>
      <c r="AE1578" s="80"/>
      <c r="AF1578" s="76"/>
      <c r="AG1578" s="76"/>
      <c r="AH1578" s="85"/>
      <c r="AI1578" s="76"/>
      <c r="AJ1578" s="76"/>
      <c r="AK1578" s="82"/>
      <c r="AL1578" s="82"/>
      <c r="AM1578" s="80"/>
    </row>
    <row r="1579" spans="1:39" ht="15" customHeight="1" x14ac:dyDescent="0.3">
      <c r="A1579" s="76"/>
      <c r="B1579" s="76"/>
      <c r="C1579" s="76"/>
      <c r="D1579" s="77"/>
      <c r="E1579" s="69" t="str">
        <f t="shared" ca="1" si="24"/>
        <v/>
      </c>
      <c r="F1579" s="82"/>
      <c r="G1579" s="80"/>
      <c r="H1579" s="80"/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  <c r="T1579" s="76"/>
      <c r="U1579" s="80"/>
      <c r="V1579" s="80"/>
      <c r="W1579" s="80"/>
      <c r="X1579" s="80"/>
      <c r="Y1579" s="80"/>
      <c r="Z1579" s="80"/>
      <c r="AA1579" s="80"/>
      <c r="AB1579" s="80"/>
      <c r="AC1579" s="80"/>
      <c r="AD1579" s="82"/>
      <c r="AE1579" s="80"/>
      <c r="AF1579" s="76"/>
      <c r="AG1579" s="76"/>
      <c r="AH1579" s="85"/>
      <c r="AI1579" s="76"/>
      <c r="AJ1579" s="76"/>
      <c r="AK1579" s="82"/>
      <c r="AL1579" s="82"/>
      <c r="AM1579" s="80"/>
    </row>
    <row r="1580" spans="1:39" ht="15" customHeight="1" x14ac:dyDescent="0.3">
      <c r="A1580" s="76"/>
      <c r="B1580" s="76"/>
      <c r="C1580" s="76"/>
      <c r="D1580" s="77"/>
      <c r="E1580" s="69" t="str">
        <f t="shared" ca="1" si="24"/>
        <v/>
      </c>
      <c r="F1580" s="82"/>
      <c r="G1580" s="80"/>
      <c r="H1580" s="80"/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  <c r="T1580" s="76"/>
      <c r="U1580" s="80"/>
      <c r="V1580" s="80"/>
      <c r="W1580" s="80"/>
      <c r="X1580" s="80"/>
      <c r="Y1580" s="80"/>
      <c r="Z1580" s="80"/>
      <c r="AA1580" s="80"/>
      <c r="AB1580" s="80"/>
      <c r="AC1580" s="80"/>
      <c r="AD1580" s="82"/>
      <c r="AE1580" s="80"/>
      <c r="AF1580" s="76"/>
      <c r="AG1580" s="76"/>
      <c r="AH1580" s="85"/>
      <c r="AI1580" s="76"/>
      <c r="AJ1580" s="76"/>
      <c r="AK1580" s="82"/>
      <c r="AL1580" s="82"/>
      <c r="AM1580" s="80"/>
    </row>
    <row r="1581" spans="1:39" ht="15" customHeight="1" x14ac:dyDescent="0.3">
      <c r="A1581" s="76"/>
      <c r="B1581" s="76"/>
      <c r="C1581" s="76"/>
      <c r="D1581" s="77"/>
      <c r="E1581" s="69" t="str">
        <f t="shared" ca="1" si="24"/>
        <v/>
      </c>
      <c r="F1581" s="82"/>
      <c r="G1581" s="80"/>
      <c r="H1581" s="80"/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  <c r="T1581" s="76"/>
      <c r="U1581" s="80"/>
      <c r="V1581" s="80"/>
      <c r="W1581" s="80"/>
      <c r="X1581" s="80"/>
      <c r="Y1581" s="80"/>
      <c r="Z1581" s="80"/>
      <c r="AA1581" s="80"/>
      <c r="AB1581" s="80"/>
      <c r="AC1581" s="80"/>
      <c r="AD1581" s="82"/>
      <c r="AE1581" s="80"/>
      <c r="AF1581" s="76"/>
      <c r="AG1581" s="76"/>
      <c r="AH1581" s="85"/>
      <c r="AI1581" s="76"/>
      <c r="AJ1581" s="76"/>
      <c r="AK1581" s="82"/>
      <c r="AL1581" s="82"/>
      <c r="AM1581" s="80"/>
    </row>
    <row r="1582" spans="1:39" ht="15" customHeight="1" x14ac:dyDescent="0.3">
      <c r="A1582" s="76"/>
      <c r="B1582" s="76"/>
      <c r="C1582" s="76"/>
      <c r="D1582" s="77"/>
      <c r="E1582" s="69" t="str">
        <f t="shared" ca="1" si="24"/>
        <v/>
      </c>
      <c r="F1582" s="82"/>
      <c r="G1582" s="80"/>
      <c r="H1582" s="80"/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  <c r="T1582" s="76"/>
      <c r="U1582" s="80"/>
      <c r="V1582" s="80"/>
      <c r="W1582" s="80"/>
      <c r="X1582" s="80"/>
      <c r="Y1582" s="80"/>
      <c r="Z1582" s="80"/>
      <c r="AA1582" s="80"/>
      <c r="AB1582" s="80"/>
      <c r="AC1582" s="80"/>
      <c r="AD1582" s="82"/>
      <c r="AE1582" s="80"/>
      <c r="AF1582" s="76"/>
      <c r="AG1582" s="76"/>
      <c r="AH1582" s="85"/>
      <c r="AI1582" s="76"/>
      <c r="AJ1582" s="76"/>
      <c r="AK1582" s="82"/>
      <c r="AL1582" s="82"/>
      <c r="AM1582" s="80"/>
    </row>
    <row r="1583" spans="1:39" ht="15" customHeight="1" x14ac:dyDescent="0.3">
      <c r="A1583" s="76"/>
      <c r="B1583" s="76"/>
      <c r="C1583" s="76"/>
      <c r="D1583" s="77"/>
      <c r="E1583" s="69" t="str">
        <f t="shared" ca="1" si="24"/>
        <v/>
      </c>
      <c r="F1583" s="82"/>
      <c r="G1583" s="80"/>
      <c r="H1583" s="80"/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  <c r="T1583" s="76"/>
      <c r="U1583" s="80"/>
      <c r="V1583" s="80"/>
      <c r="W1583" s="80"/>
      <c r="X1583" s="80"/>
      <c r="Y1583" s="80"/>
      <c r="Z1583" s="80"/>
      <c r="AA1583" s="80"/>
      <c r="AB1583" s="80"/>
      <c r="AC1583" s="80"/>
      <c r="AD1583" s="82"/>
      <c r="AE1583" s="80"/>
      <c r="AF1583" s="76"/>
      <c r="AG1583" s="76"/>
      <c r="AH1583" s="85"/>
      <c r="AI1583" s="76"/>
      <c r="AJ1583" s="76"/>
      <c r="AK1583" s="82"/>
      <c r="AL1583" s="82"/>
      <c r="AM1583" s="80"/>
    </row>
    <row r="1584" spans="1:39" ht="15" customHeight="1" x14ac:dyDescent="0.3">
      <c r="A1584" s="76"/>
      <c r="B1584" s="76"/>
      <c r="C1584" s="76"/>
      <c r="D1584" s="77"/>
      <c r="E1584" s="69" t="str">
        <f t="shared" ca="1" si="24"/>
        <v/>
      </c>
      <c r="F1584" s="82"/>
      <c r="G1584" s="80"/>
      <c r="H1584" s="80"/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  <c r="T1584" s="76"/>
      <c r="U1584" s="80"/>
      <c r="V1584" s="80"/>
      <c r="W1584" s="80"/>
      <c r="X1584" s="80"/>
      <c r="Y1584" s="80"/>
      <c r="Z1584" s="80"/>
      <c r="AA1584" s="80"/>
      <c r="AB1584" s="80"/>
      <c r="AC1584" s="80"/>
      <c r="AD1584" s="82"/>
      <c r="AE1584" s="80"/>
      <c r="AF1584" s="76"/>
      <c r="AG1584" s="76"/>
      <c r="AH1584" s="85"/>
      <c r="AI1584" s="76"/>
      <c r="AJ1584" s="76"/>
      <c r="AK1584" s="82"/>
      <c r="AL1584" s="82"/>
      <c r="AM1584" s="80"/>
    </row>
    <row r="1585" spans="1:39" ht="15" customHeight="1" x14ac:dyDescent="0.3">
      <c r="A1585" s="76"/>
      <c r="B1585" s="76"/>
      <c r="C1585" s="76"/>
      <c r="D1585" s="77"/>
      <c r="E1585" s="69" t="str">
        <f t="shared" ca="1" si="24"/>
        <v/>
      </c>
      <c r="F1585" s="82"/>
      <c r="G1585" s="80"/>
      <c r="H1585" s="80"/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  <c r="T1585" s="76"/>
      <c r="U1585" s="80"/>
      <c r="V1585" s="80"/>
      <c r="W1585" s="80"/>
      <c r="X1585" s="80"/>
      <c r="Y1585" s="80"/>
      <c r="Z1585" s="80"/>
      <c r="AA1585" s="80"/>
      <c r="AB1585" s="80"/>
      <c r="AC1585" s="80"/>
      <c r="AD1585" s="82"/>
      <c r="AE1585" s="80"/>
      <c r="AF1585" s="76"/>
      <c r="AG1585" s="76"/>
      <c r="AH1585" s="85"/>
      <c r="AI1585" s="76"/>
      <c r="AJ1585" s="76"/>
      <c r="AK1585" s="82"/>
      <c r="AL1585" s="82"/>
      <c r="AM1585" s="80"/>
    </row>
    <row r="1586" spans="1:39" ht="15" customHeight="1" x14ac:dyDescent="0.3">
      <c r="A1586" s="76"/>
      <c r="B1586" s="76"/>
      <c r="C1586" s="76"/>
      <c r="D1586" s="77"/>
      <c r="E1586" s="69" t="str">
        <f t="shared" ca="1" si="24"/>
        <v/>
      </c>
      <c r="F1586" s="82"/>
      <c r="G1586" s="80"/>
      <c r="H1586" s="80"/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  <c r="T1586" s="76"/>
      <c r="U1586" s="80"/>
      <c r="V1586" s="80"/>
      <c r="W1586" s="80"/>
      <c r="X1586" s="80"/>
      <c r="Y1586" s="80"/>
      <c r="Z1586" s="80"/>
      <c r="AA1586" s="80"/>
      <c r="AB1586" s="80"/>
      <c r="AC1586" s="80"/>
      <c r="AD1586" s="82"/>
      <c r="AE1586" s="80"/>
      <c r="AF1586" s="76"/>
      <c r="AG1586" s="76"/>
      <c r="AH1586" s="85"/>
      <c r="AI1586" s="76"/>
      <c r="AJ1586" s="76"/>
      <c r="AK1586" s="82"/>
      <c r="AL1586" s="82"/>
      <c r="AM1586" s="80"/>
    </row>
    <row r="1587" spans="1:39" ht="15" customHeight="1" x14ac:dyDescent="0.3">
      <c r="A1587" s="76"/>
      <c r="B1587" s="76"/>
      <c r="C1587" s="76"/>
      <c r="D1587" s="77"/>
      <c r="E1587" s="69" t="str">
        <f t="shared" ca="1" si="24"/>
        <v/>
      </c>
      <c r="F1587" s="82"/>
      <c r="G1587" s="80"/>
      <c r="H1587" s="80"/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  <c r="T1587" s="76"/>
      <c r="U1587" s="80"/>
      <c r="V1587" s="80"/>
      <c r="W1587" s="80"/>
      <c r="X1587" s="80"/>
      <c r="Y1587" s="80"/>
      <c r="Z1587" s="80"/>
      <c r="AA1587" s="80"/>
      <c r="AB1587" s="80"/>
      <c r="AC1587" s="80"/>
      <c r="AD1587" s="82"/>
      <c r="AE1587" s="80"/>
      <c r="AF1587" s="76"/>
      <c r="AG1587" s="76"/>
      <c r="AH1587" s="85"/>
      <c r="AI1587" s="76"/>
      <c r="AJ1587" s="76"/>
      <c r="AK1587" s="82"/>
      <c r="AL1587" s="82"/>
      <c r="AM1587" s="80"/>
    </row>
    <row r="1588" spans="1:39" ht="15" customHeight="1" x14ac:dyDescent="0.3">
      <c r="A1588" s="76"/>
      <c r="B1588" s="76"/>
      <c r="C1588" s="76"/>
      <c r="D1588" s="77"/>
      <c r="E1588" s="69" t="str">
        <f t="shared" ca="1" si="24"/>
        <v/>
      </c>
      <c r="F1588" s="82"/>
      <c r="G1588" s="80"/>
      <c r="H1588" s="80"/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  <c r="T1588" s="76"/>
      <c r="U1588" s="80"/>
      <c r="V1588" s="80"/>
      <c r="W1588" s="80"/>
      <c r="X1588" s="80"/>
      <c r="Y1588" s="80"/>
      <c r="Z1588" s="80"/>
      <c r="AA1588" s="80"/>
      <c r="AB1588" s="80"/>
      <c r="AC1588" s="80"/>
      <c r="AD1588" s="82"/>
      <c r="AE1588" s="80"/>
      <c r="AF1588" s="76"/>
      <c r="AG1588" s="76"/>
      <c r="AH1588" s="85"/>
      <c r="AI1588" s="76"/>
      <c r="AJ1588" s="76"/>
      <c r="AK1588" s="82"/>
      <c r="AL1588" s="82"/>
      <c r="AM1588" s="80"/>
    </row>
    <row r="1589" spans="1:39" ht="15" customHeight="1" x14ac:dyDescent="0.3">
      <c r="A1589" s="76"/>
      <c r="B1589" s="76"/>
      <c r="C1589" s="76"/>
      <c r="D1589" s="77"/>
      <c r="E1589" s="69" t="str">
        <f t="shared" ca="1" si="24"/>
        <v/>
      </c>
      <c r="F1589" s="82"/>
      <c r="G1589" s="80"/>
      <c r="H1589" s="80"/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  <c r="T1589" s="76"/>
      <c r="U1589" s="80"/>
      <c r="V1589" s="80"/>
      <c r="W1589" s="80"/>
      <c r="X1589" s="80"/>
      <c r="Y1589" s="80"/>
      <c r="Z1589" s="80"/>
      <c r="AA1589" s="80"/>
      <c r="AB1589" s="80"/>
      <c r="AC1589" s="80"/>
      <c r="AD1589" s="82"/>
      <c r="AE1589" s="80"/>
      <c r="AF1589" s="76"/>
      <c r="AG1589" s="76"/>
      <c r="AH1589" s="85"/>
      <c r="AI1589" s="76"/>
      <c r="AJ1589" s="76"/>
      <c r="AK1589" s="82"/>
      <c r="AL1589" s="82"/>
      <c r="AM1589" s="80"/>
    </row>
    <row r="1590" spans="1:39" ht="15" customHeight="1" x14ac:dyDescent="0.3">
      <c r="A1590" s="76"/>
      <c r="B1590" s="76"/>
      <c r="C1590" s="76"/>
      <c r="D1590" s="77"/>
      <c r="E1590" s="69" t="str">
        <f t="shared" ca="1" si="24"/>
        <v/>
      </c>
      <c r="F1590" s="82"/>
      <c r="G1590" s="80"/>
      <c r="H1590" s="80"/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  <c r="T1590" s="76"/>
      <c r="U1590" s="80"/>
      <c r="V1590" s="80"/>
      <c r="W1590" s="80"/>
      <c r="X1590" s="80"/>
      <c r="Y1590" s="80"/>
      <c r="Z1590" s="80"/>
      <c r="AA1590" s="80"/>
      <c r="AB1590" s="80"/>
      <c r="AC1590" s="80"/>
      <c r="AD1590" s="82"/>
      <c r="AE1590" s="80"/>
      <c r="AF1590" s="76"/>
      <c r="AG1590" s="76"/>
      <c r="AH1590" s="85"/>
      <c r="AI1590" s="76"/>
      <c r="AJ1590" s="76"/>
      <c r="AK1590" s="82"/>
      <c r="AL1590" s="82"/>
      <c r="AM1590" s="80"/>
    </row>
    <row r="1591" spans="1:39" ht="15" customHeight="1" x14ac:dyDescent="0.3">
      <c r="A1591" s="76"/>
      <c r="B1591" s="76"/>
      <c r="C1591" s="76"/>
      <c r="D1591" s="77"/>
      <c r="E1591" s="69" t="str">
        <f t="shared" ca="1" si="24"/>
        <v/>
      </c>
      <c r="F1591" s="82"/>
      <c r="G1591" s="80"/>
      <c r="H1591" s="80"/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  <c r="T1591" s="76"/>
      <c r="U1591" s="80"/>
      <c r="V1591" s="80"/>
      <c r="W1591" s="80"/>
      <c r="X1591" s="80"/>
      <c r="Y1591" s="80"/>
      <c r="Z1591" s="80"/>
      <c r="AA1591" s="80"/>
      <c r="AB1591" s="80"/>
      <c r="AC1591" s="80"/>
      <c r="AD1591" s="82"/>
      <c r="AE1591" s="80"/>
      <c r="AF1591" s="76"/>
      <c r="AG1591" s="76"/>
      <c r="AH1591" s="85"/>
      <c r="AI1591" s="76"/>
      <c r="AJ1591" s="76"/>
      <c r="AK1591" s="82"/>
      <c r="AL1591" s="82"/>
      <c r="AM1591" s="80"/>
    </row>
    <row r="1592" spans="1:39" ht="15" customHeight="1" x14ac:dyDescent="0.3">
      <c r="A1592" s="76"/>
      <c r="B1592" s="76"/>
      <c r="C1592" s="76"/>
      <c r="D1592" s="77"/>
      <c r="E1592" s="69" t="str">
        <f t="shared" ca="1" si="24"/>
        <v/>
      </c>
      <c r="F1592" s="82"/>
      <c r="G1592" s="80"/>
      <c r="H1592" s="80"/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  <c r="T1592" s="76"/>
      <c r="U1592" s="80"/>
      <c r="V1592" s="80"/>
      <c r="W1592" s="80"/>
      <c r="X1592" s="80"/>
      <c r="Y1592" s="80"/>
      <c r="Z1592" s="80"/>
      <c r="AA1592" s="80"/>
      <c r="AB1592" s="80"/>
      <c r="AC1592" s="80"/>
      <c r="AD1592" s="82"/>
      <c r="AE1592" s="80"/>
      <c r="AF1592" s="76"/>
      <c r="AG1592" s="76"/>
      <c r="AH1592" s="85"/>
      <c r="AI1592" s="76"/>
      <c r="AJ1592" s="76"/>
      <c r="AK1592" s="82"/>
      <c r="AL1592" s="82"/>
      <c r="AM1592" s="80"/>
    </row>
    <row r="1593" spans="1:39" ht="15" customHeight="1" x14ac:dyDescent="0.3">
      <c r="A1593" s="76"/>
      <c r="B1593" s="76"/>
      <c r="C1593" s="76"/>
      <c r="D1593" s="77"/>
      <c r="E1593" s="69" t="str">
        <f t="shared" ca="1" si="24"/>
        <v/>
      </c>
      <c r="F1593" s="82"/>
      <c r="G1593" s="80"/>
      <c r="H1593" s="80"/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  <c r="T1593" s="76"/>
      <c r="U1593" s="80"/>
      <c r="V1593" s="80"/>
      <c r="W1593" s="80"/>
      <c r="X1593" s="80"/>
      <c r="Y1593" s="80"/>
      <c r="Z1593" s="80"/>
      <c r="AA1593" s="80"/>
      <c r="AB1593" s="80"/>
      <c r="AC1593" s="80"/>
      <c r="AD1593" s="82"/>
      <c r="AE1593" s="80"/>
      <c r="AF1593" s="76"/>
      <c r="AG1593" s="76"/>
      <c r="AH1593" s="85"/>
      <c r="AI1593" s="76"/>
      <c r="AJ1593" s="76"/>
      <c r="AK1593" s="82"/>
      <c r="AL1593" s="82"/>
      <c r="AM1593" s="80"/>
    </row>
    <row r="1594" spans="1:39" ht="15" customHeight="1" x14ac:dyDescent="0.3">
      <c r="A1594" s="76"/>
      <c r="B1594" s="76"/>
      <c r="C1594" s="76"/>
      <c r="D1594" s="77"/>
      <c r="E1594" s="69" t="str">
        <f t="shared" ca="1" si="24"/>
        <v/>
      </c>
      <c r="F1594" s="82"/>
      <c r="G1594" s="80"/>
      <c r="H1594" s="80"/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  <c r="T1594" s="76"/>
      <c r="U1594" s="80"/>
      <c r="V1594" s="80"/>
      <c r="W1594" s="80"/>
      <c r="X1594" s="80"/>
      <c r="Y1594" s="80"/>
      <c r="Z1594" s="80"/>
      <c r="AA1594" s="80"/>
      <c r="AB1594" s="80"/>
      <c r="AC1594" s="80"/>
      <c r="AD1594" s="82"/>
      <c r="AE1594" s="80"/>
      <c r="AF1594" s="76"/>
      <c r="AG1594" s="76"/>
      <c r="AH1594" s="85"/>
      <c r="AI1594" s="76"/>
      <c r="AJ1594" s="76"/>
      <c r="AK1594" s="82"/>
      <c r="AL1594" s="82"/>
      <c r="AM1594" s="80"/>
    </row>
    <row r="1595" spans="1:39" ht="15" customHeight="1" x14ac:dyDescent="0.3">
      <c r="A1595" s="76"/>
      <c r="B1595" s="76"/>
      <c r="C1595" s="76"/>
      <c r="D1595" s="77"/>
      <c r="E1595" s="69" t="str">
        <f t="shared" ca="1" si="24"/>
        <v/>
      </c>
      <c r="F1595" s="82"/>
      <c r="G1595" s="80"/>
      <c r="H1595" s="80"/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  <c r="T1595" s="76"/>
      <c r="U1595" s="80"/>
      <c r="V1595" s="80"/>
      <c r="W1595" s="80"/>
      <c r="X1595" s="80"/>
      <c r="Y1595" s="80"/>
      <c r="Z1595" s="80"/>
      <c r="AA1595" s="80"/>
      <c r="AB1595" s="80"/>
      <c r="AC1595" s="80"/>
      <c r="AD1595" s="82"/>
      <c r="AE1595" s="80"/>
      <c r="AF1595" s="76"/>
      <c r="AG1595" s="76"/>
      <c r="AH1595" s="85"/>
      <c r="AI1595" s="76"/>
      <c r="AJ1595" s="76"/>
      <c r="AK1595" s="82"/>
      <c r="AL1595" s="82"/>
      <c r="AM1595" s="80"/>
    </row>
    <row r="1596" spans="1:39" ht="15" customHeight="1" x14ac:dyDescent="0.3">
      <c r="A1596" s="76"/>
      <c r="B1596" s="76"/>
      <c r="C1596" s="76"/>
      <c r="D1596" s="77"/>
      <c r="E1596" s="69" t="str">
        <f t="shared" ca="1" si="24"/>
        <v/>
      </c>
      <c r="F1596" s="82"/>
      <c r="G1596" s="80"/>
      <c r="H1596" s="80"/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  <c r="T1596" s="76"/>
      <c r="U1596" s="80"/>
      <c r="V1596" s="80"/>
      <c r="W1596" s="80"/>
      <c r="X1596" s="80"/>
      <c r="Y1596" s="80"/>
      <c r="Z1596" s="80"/>
      <c r="AA1596" s="80"/>
      <c r="AB1596" s="80"/>
      <c r="AC1596" s="80"/>
      <c r="AD1596" s="82"/>
      <c r="AE1596" s="80"/>
      <c r="AF1596" s="76"/>
      <c r="AG1596" s="76"/>
      <c r="AH1596" s="85"/>
      <c r="AI1596" s="76"/>
      <c r="AJ1596" s="76"/>
      <c r="AK1596" s="82"/>
      <c r="AL1596" s="82"/>
      <c r="AM1596" s="80"/>
    </row>
    <row r="1597" spans="1:39" ht="15" customHeight="1" x14ac:dyDescent="0.3">
      <c r="A1597" s="76"/>
      <c r="B1597" s="76"/>
      <c r="C1597" s="76"/>
      <c r="D1597" s="77"/>
      <c r="E1597" s="69" t="str">
        <f t="shared" ca="1" si="24"/>
        <v/>
      </c>
      <c r="F1597" s="82"/>
      <c r="G1597" s="80"/>
      <c r="H1597" s="80"/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  <c r="T1597" s="76"/>
      <c r="U1597" s="80"/>
      <c r="V1597" s="80"/>
      <c r="W1597" s="80"/>
      <c r="X1597" s="80"/>
      <c r="Y1597" s="80"/>
      <c r="Z1597" s="80"/>
      <c r="AA1597" s="80"/>
      <c r="AB1597" s="80"/>
      <c r="AC1597" s="80"/>
      <c r="AD1597" s="82"/>
      <c r="AE1597" s="80"/>
      <c r="AF1597" s="76"/>
      <c r="AG1597" s="76"/>
      <c r="AH1597" s="85"/>
      <c r="AI1597" s="76"/>
      <c r="AJ1597" s="76"/>
      <c r="AK1597" s="82"/>
      <c r="AL1597" s="82"/>
      <c r="AM1597" s="80"/>
    </row>
    <row r="1598" spans="1:39" ht="15" customHeight="1" x14ac:dyDescent="0.3">
      <c r="A1598" s="76"/>
      <c r="B1598" s="76"/>
      <c r="C1598" s="76"/>
      <c r="D1598" s="77"/>
      <c r="E1598" s="69" t="str">
        <f t="shared" ca="1" si="24"/>
        <v/>
      </c>
      <c r="F1598" s="82"/>
      <c r="G1598" s="80"/>
      <c r="H1598" s="80"/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  <c r="T1598" s="76"/>
      <c r="U1598" s="80"/>
      <c r="V1598" s="80"/>
      <c r="W1598" s="80"/>
      <c r="X1598" s="80"/>
      <c r="Y1598" s="80"/>
      <c r="Z1598" s="80"/>
      <c r="AA1598" s="80"/>
      <c r="AB1598" s="80"/>
      <c r="AC1598" s="80"/>
      <c r="AD1598" s="82"/>
      <c r="AE1598" s="80"/>
      <c r="AF1598" s="76"/>
      <c r="AG1598" s="76"/>
      <c r="AH1598" s="85"/>
      <c r="AI1598" s="76"/>
      <c r="AJ1598" s="76"/>
      <c r="AK1598" s="82"/>
      <c r="AL1598" s="82"/>
      <c r="AM1598" s="80"/>
    </row>
    <row r="1599" spans="1:39" ht="15" customHeight="1" x14ac:dyDescent="0.3">
      <c r="A1599" s="76"/>
      <c r="B1599" s="76"/>
      <c r="C1599" s="76"/>
      <c r="D1599" s="77"/>
      <c r="E1599" s="69" t="str">
        <f t="shared" ca="1" si="24"/>
        <v/>
      </c>
      <c r="F1599" s="82"/>
      <c r="G1599" s="80"/>
      <c r="H1599" s="80"/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  <c r="T1599" s="76"/>
      <c r="U1599" s="80"/>
      <c r="V1599" s="80"/>
      <c r="W1599" s="80"/>
      <c r="X1599" s="80"/>
      <c r="Y1599" s="80"/>
      <c r="Z1599" s="80"/>
      <c r="AA1599" s="80"/>
      <c r="AB1599" s="80"/>
      <c r="AC1599" s="80"/>
      <c r="AD1599" s="82"/>
      <c r="AE1599" s="80"/>
      <c r="AF1599" s="76"/>
      <c r="AG1599" s="76"/>
      <c r="AH1599" s="85"/>
      <c r="AI1599" s="76"/>
      <c r="AJ1599" s="76"/>
      <c r="AK1599" s="82"/>
      <c r="AL1599" s="82"/>
      <c r="AM1599" s="80"/>
    </row>
    <row r="1600" spans="1:39" ht="15" customHeight="1" x14ac:dyDescent="0.3">
      <c r="A1600" s="76"/>
      <c r="B1600" s="76"/>
      <c r="C1600" s="76"/>
      <c r="D1600" s="77"/>
      <c r="E1600" s="69" t="str">
        <f t="shared" ca="1" si="24"/>
        <v/>
      </c>
      <c r="F1600" s="82"/>
      <c r="G1600" s="80"/>
      <c r="H1600" s="80"/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  <c r="T1600" s="76"/>
      <c r="U1600" s="80"/>
      <c r="V1600" s="80"/>
      <c r="W1600" s="80"/>
      <c r="X1600" s="80"/>
      <c r="Y1600" s="80"/>
      <c r="Z1600" s="80"/>
      <c r="AA1600" s="80"/>
      <c r="AB1600" s="80"/>
      <c r="AC1600" s="80"/>
      <c r="AD1600" s="82"/>
      <c r="AE1600" s="80"/>
      <c r="AF1600" s="76"/>
      <c r="AG1600" s="76"/>
      <c r="AH1600" s="85"/>
      <c r="AI1600" s="76"/>
      <c r="AJ1600" s="76"/>
      <c r="AK1600" s="82"/>
      <c r="AL1600" s="82"/>
      <c r="AM1600" s="80"/>
    </row>
    <row r="1601" spans="1:39" ht="15" customHeight="1" x14ac:dyDescent="0.3">
      <c r="A1601" s="76"/>
      <c r="B1601" s="76"/>
      <c r="C1601" s="76"/>
      <c r="D1601" s="77"/>
      <c r="E1601" s="69" t="str">
        <f t="shared" ca="1" si="24"/>
        <v/>
      </c>
      <c r="F1601" s="82"/>
      <c r="G1601" s="80"/>
      <c r="H1601" s="80"/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  <c r="T1601" s="76"/>
      <c r="U1601" s="80"/>
      <c r="V1601" s="80"/>
      <c r="W1601" s="80"/>
      <c r="X1601" s="80"/>
      <c r="Y1601" s="80"/>
      <c r="Z1601" s="80"/>
      <c r="AA1601" s="80"/>
      <c r="AB1601" s="80"/>
      <c r="AC1601" s="80"/>
      <c r="AD1601" s="82"/>
      <c r="AE1601" s="80"/>
      <c r="AF1601" s="76"/>
      <c r="AG1601" s="76"/>
      <c r="AH1601" s="85"/>
      <c r="AI1601" s="76"/>
      <c r="AJ1601" s="76"/>
      <c r="AK1601" s="82"/>
      <c r="AL1601" s="82"/>
      <c r="AM1601" s="80"/>
    </row>
    <row r="1602" spans="1:39" ht="15" customHeight="1" x14ac:dyDescent="0.3">
      <c r="A1602" s="76"/>
      <c r="B1602" s="76"/>
      <c r="C1602" s="76"/>
      <c r="D1602" s="77"/>
      <c r="E1602" s="69" t="str">
        <f t="shared" ca="1" si="24"/>
        <v/>
      </c>
      <c r="F1602" s="82"/>
      <c r="G1602" s="80"/>
      <c r="H1602" s="80"/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  <c r="T1602" s="76"/>
      <c r="U1602" s="80"/>
      <c r="V1602" s="80"/>
      <c r="W1602" s="80"/>
      <c r="X1602" s="80"/>
      <c r="Y1602" s="80"/>
      <c r="Z1602" s="80"/>
      <c r="AA1602" s="80"/>
      <c r="AB1602" s="80"/>
      <c r="AC1602" s="80"/>
      <c r="AD1602" s="82"/>
      <c r="AE1602" s="80"/>
      <c r="AF1602" s="76"/>
      <c r="AG1602" s="76"/>
      <c r="AH1602" s="85"/>
      <c r="AI1602" s="76"/>
      <c r="AJ1602" s="76"/>
      <c r="AK1602" s="82"/>
      <c r="AL1602" s="82"/>
      <c r="AM1602" s="80"/>
    </row>
    <row r="1603" spans="1:39" ht="15" customHeight="1" x14ac:dyDescent="0.3">
      <c r="A1603" s="76"/>
      <c r="B1603" s="76"/>
      <c r="C1603" s="76"/>
      <c r="D1603" s="77"/>
      <c r="E1603" s="69" t="str">
        <f t="shared" ca="1" si="24"/>
        <v/>
      </c>
      <c r="F1603" s="82"/>
      <c r="G1603" s="80"/>
      <c r="H1603" s="80"/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  <c r="T1603" s="76"/>
      <c r="U1603" s="80"/>
      <c r="V1603" s="80"/>
      <c r="W1603" s="80"/>
      <c r="X1603" s="80"/>
      <c r="Y1603" s="80"/>
      <c r="Z1603" s="80"/>
      <c r="AA1603" s="80"/>
      <c r="AB1603" s="80"/>
      <c r="AC1603" s="80"/>
      <c r="AD1603" s="82"/>
      <c r="AE1603" s="80"/>
      <c r="AF1603" s="76"/>
      <c r="AG1603" s="76"/>
      <c r="AH1603" s="85"/>
      <c r="AI1603" s="76"/>
      <c r="AJ1603" s="76"/>
      <c r="AK1603" s="82"/>
      <c r="AL1603" s="82"/>
      <c r="AM1603" s="80"/>
    </row>
    <row r="1604" spans="1:39" ht="15" customHeight="1" x14ac:dyDescent="0.3">
      <c r="A1604" s="76"/>
      <c r="B1604" s="76"/>
      <c r="C1604" s="76"/>
      <c r="D1604" s="77"/>
      <c r="E1604" s="69" t="str">
        <f t="shared" ca="1" si="24"/>
        <v/>
      </c>
      <c r="F1604" s="82"/>
      <c r="G1604" s="80"/>
      <c r="H1604" s="80"/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  <c r="T1604" s="76"/>
      <c r="U1604" s="80"/>
      <c r="V1604" s="80"/>
      <c r="W1604" s="80"/>
      <c r="X1604" s="80"/>
      <c r="Y1604" s="80"/>
      <c r="Z1604" s="80"/>
      <c r="AA1604" s="80"/>
      <c r="AB1604" s="80"/>
      <c r="AC1604" s="80"/>
      <c r="AD1604" s="82"/>
      <c r="AE1604" s="80"/>
      <c r="AF1604" s="76"/>
      <c r="AG1604" s="76"/>
      <c r="AH1604" s="85"/>
      <c r="AI1604" s="76"/>
      <c r="AJ1604" s="76"/>
      <c r="AK1604" s="82"/>
      <c r="AL1604" s="82"/>
      <c r="AM1604" s="80"/>
    </row>
    <row r="1605" spans="1:39" ht="15" customHeight="1" x14ac:dyDescent="0.3">
      <c r="A1605" s="76"/>
      <c r="B1605" s="76"/>
      <c r="C1605" s="76"/>
      <c r="D1605" s="77"/>
      <c r="E1605" s="69" t="str">
        <f t="shared" ca="1" si="24"/>
        <v/>
      </c>
      <c r="F1605" s="82"/>
      <c r="G1605" s="80"/>
      <c r="H1605" s="80"/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  <c r="T1605" s="76"/>
      <c r="U1605" s="80"/>
      <c r="V1605" s="80"/>
      <c r="W1605" s="80"/>
      <c r="X1605" s="80"/>
      <c r="Y1605" s="80"/>
      <c r="Z1605" s="80"/>
      <c r="AA1605" s="80"/>
      <c r="AB1605" s="80"/>
      <c r="AC1605" s="80"/>
      <c r="AD1605" s="82"/>
      <c r="AE1605" s="80"/>
      <c r="AF1605" s="76"/>
      <c r="AG1605" s="76"/>
      <c r="AH1605" s="85"/>
      <c r="AI1605" s="76"/>
      <c r="AJ1605" s="76"/>
      <c r="AK1605" s="82"/>
      <c r="AL1605" s="82"/>
      <c r="AM1605" s="80"/>
    </row>
    <row r="1606" spans="1:39" ht="15" customHeight="1" x14ac:dyDescent="0.3">
      <c r="A1606" s="76"/>
      <c r="B1606" s="76"/>
      <c r="C1606" s="76"/>
      <c r="D1606" s="77"/>
      <c r="E1606" s="69" t="str">
        <f t="shared" ca="1" si="24"/>
        <v/>
      </c>
      <c r="F1606" s="82"/>
      <c r="G1606" s="80"/>
      <c r="H1606" s="80"/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  <c r="T1606" s="76"/>
      <c r="U1606" s="80"/>
      <c r="V1606" s="80"/>
      <c r="W1606" s="80"/>
      <c r="X1606" s="80"/>
      <c r="Y1606" s="80"/>
      <c r="Z1606" s="80"/>
      <c r="AA1606" s="80"/>
      <c r="AB1606" s="80"/>
      <c r="AC1606" s="80"/>
      <c r="AD1606" s="82"/>
      <c r="AE1606" s="80"/>
      <c r="AF1606" s="76"/>
      <c r="AG1606" s="76"/>
      <c r="AH1606" s="85"/>
      <c r="AI1606" s="76"/>
      <c r="AJ1606" s="76"/>
      <c r="AK1606" s="82"/>
      <c r="AL1606" s="82"/>
      <c r="AM1606" s="80"/>
    </row>
    <row r="1607" spans="1:39" ht="15" customHeight="1" x14ac:dyDescent="0.3">
      <c r="A1607" s="76"/>
      <c r="B1607" s="76"/>
      <c r="C1607" s="76"/>
      <c r="D1607" s="77"/>
      <c r="E1607" s="69" t="str">
        <f t="shared" ca="1" si="24"/>
        <v/>
      </c>
      <c r="F1607" s="82"/>
      <c r="G1607" s="80"/>
      <c r="H1607" s="80"/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  <c r="T1607" s="76"/>
      <c r="U1607" s="80"/>
      <c r="V1607" s="80"/>
      <c r="W1607" s="80"/>
      <c r="X1607" s="80"/>
      <c r="Y1607" s="80"/>
      <c r="Z1607" s="80"/>
      <c r="AA1607" s="80"/>
      <c r="AB1607" s="80"/>
      <c r="AC1607" s="80"/>
      <c r="AD1607" s="82"/>
      <c r="AE1607" s="80"/>
      <c r="AF1607" s="76"/>
      <c r="AG1607" s="76"/>
      <c r="AH1607" s="85"/>
      <c r="AI1607" s="76"/>
      <c r="AJ1607" s="76"/>
      <c r="AK1607" s="82"/>
      <c r="AL1607" s="82"/>
      <c r="AM1607" s="80"/>
    </row>
    <row r="1608" spans="1:39" ht="15" customHeight="1" x14ac:dyDescent="0.3">
      <c r="A1608" s="76"/>
      <c r="B1608" s="76"/>
      <c r="C1608" s="76"/>
      <c r="D1608" s="77"/>
      <c r="E1608" s="69" t="str">
        <f t="shared" ca="1" si="24"/>
        <v/>
      </c>
      <c r="F1608" s="82"/>
      <c r="G1608" s="80"/>
      <c r="H1608" s="80"/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  <c r="T1608" s="76"/>
      <c r="U1608" s="80"/>
      <c r="V1608" s="80"/>
      <c r="W1608" s="80"/>
      <c r="X1608" s="80"/>
      <c r="Y1608" s="80"/>
      <c r="Z1608" s="80"/>
      <c r="AA1608" s="80"/>
      <c r="AB1608" s="80"/>
      <c r="AC1608" s="80"/>
      <c r="AD1608" s="82"/>
      <c r="AE1608" s="80"/>
      <c r="AF1608" s="76"/>
      <c r="AG1608" s="76"/>
      <c r="AH1608" s="85"/>
      <c r="AI1608" s="76"/>
      <c r="AJ1608" s="76"/>
      <c r="AK1608" s="82"/>
      <c r="AL1608" s="82"/>
      <c r="AM1608" s="80"/>
    </row>
    <row r="1609" spans="1:39" ht="15" customHeight="1" x14ac:dyDescent="0.3">
      <c r="A1609" s="76"/>
      <c r="B1609" s="76"/>
      <c r="C1609" s="76"/>
      <c r="D1609" s="77"/>
      <c r="E1609" s="69" t="str">
        <f t="shared" ref="E1609:E1672" ca="1" si="25">IF(D1609="","",(INT((TODAY()-D1609)/365.25)))</f>
        <v/>
      </c>
      <c r="F1609" s="82"/>
      <c r="G1609" s="80"/>
      <c r="H1609" s="80"/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  <c r="T1609" s="76"/>
      <c r="U1609" s="80"/>
      <c r="V1609" s="80"/>
      <c r="W1609" s="80"/>
      <c r="X1609" s="80"/>
      <c r="Y1609" s="80"/>
      <c r="Z1609" s="80"/>
      <c r="AA1609" s="80"/>
      <c r="AB1609" s="80"/>
      <c r="AC1609" s="80"/>
      <c r="AD1609" s="82"/>
      <c r="AE1609" s="80"/>
      <c r="AF1609" s="76"/>
      <c r="AG1609" s="76"/>
      <c r="AH1609" s="85"/>
      <c r="AI1609" s="76"/>
      <c r="AJ1609" s="76"/>
      <c r="AK1609" s="82"/>
      <c r="AL1609" s="82"/>
      <c r="AM1609" s="80"/>
    </row>
    <row r="1610" spans="1:39" ht="15" customHeight="1" x14ac:dyDescent="0.3">
      <c r="A1610" s="76"/>
      <c r="B1610" s="76"/>
      <c r="C1610" s="76"/>
      <c r="D1610" s="77"/>
      <c r="E1610" s="69" t="str">
        <f t="shared" ca="1" si="25"/>
        <v/>
      </c>
      <c r="F1610" s="82"/>
      <c r="G1610" s="80"/>
      <c r="H1610" s="80"/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  <c r="T1610" s="76"/>
      <c r="U1610" s="80"/>
      <c r="V1610" s="80"/>
      <c r="W1610" s="80"/>
      <c r="X1610" s="80"/>
      <c r="Y1610" s="80"/>
      <c r="Z1610" s="80"/>
      <c r="AA1610" s="80"/>
      <c r="AB1610" s="80"/>
      <c r="AC1610" s="80"/>
      <c r="AD1610" s="82"/>
      <c r="AE1610" s="80"/>
      <c r="AF1610" s="76"/>
      <c r="AG1610" s="76"/>
      <c r="AH1610" s="85"/>
      <c r="AI1610" s="76"/>
      <c r="AJ1610" s="76"/>
      <c r="AK1610" s="82"/>
      <c r="AL1610" s="82"/>
      <c r="AM1610" s="80"/>
    </row>
    <row r="1611" spans="1:39" ht="15" customHeight="1" x14ac:dyDescent="0.3">
      <c r="A1611" s="76"/>
      <c r="B1611" s="76"/>
      <c r="C1611" s="76"/>
      <c r="D1611" s="77"/>
      <c r="E1611" s="69" t="str">
        <f t="shared" ca="1" si="25"/>
        <v/>
      </c>
      <c r="F1611" s="82"/>
      <c r="G1611" s="80"/>
      <c r="H1611" s="80"/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  <c r="T1611" s="76"/>
      <c r="U1611" s="80"/>
      <c r="V1611" s="80"/>
      <c r="W1611" s="80"/>
      <c r="X1611" s="80"/>
      <c r="Y1611" s="80"/>
      <c r="Z1611" s="80"/>
      <c r="AA1611" s="80"/>
      <c r="AB1611" s="80"/>
      <c r="AC1611" s="80"/>
      <c r="AD1611" s="82"/>
      <c r="AE1611" s="80"/>
      <c r="AF1611" s="76"/>
      <c r="AG1611" s="76"/>
      <c r="AH1611" s="85"/>
      <c r="AI1611" s="76"/>
      <c r="AJ1611" s="76"/>
      <c r="AK1611" s="82"/>
      <c r="AL1611" s="82"/>
      <c r="AM1611" s="80"/>
    </row>
    <row r="1612" spans="1:39" ht="15" customHeight="1" x14ac:dyDescent="0.3">
      <c r="A1612" s="76"/>
      <c r="B1612" s="76"/>
      <c r="C1612" s="76"/>
      <c r="D1612" s="77"/>
      <c r="E1612" s="69" t="str">
        <f t="shared" ca="1" si="25"/>
        <v/>
      </c>
      <c r="F1612" s="82"/>
      <c r="G1612" s="80"/>
      <c r="H1612" s="80"/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  <c r="T1612" s="76"/>
      <c r="U1612" s="80"/>
      <c r="V1612" s="80"/>
      <c r="W1612" s="80"/>
      <c r="X1612" s="80"/>
      <c r="Y1612" s="80"/>
      <c r="Z1612" s="80"/>
      <c r="AA1612" s="80"/>
      <c r="AB1612" s="80"/>
      <c r="AC1612" s="80"/>
      <c r="AD1612" s="82"/>
      <c r="AE1612" s="80"/>
      <c r="AF1612" s="76"/>
      <c r="AG1612" s="76"/>
      <c r="AH1612" s="85"/>
      <c r="AI1612" s="76"/>
      <c r="AJ1612" s="76"/>
      <c r="AK1612" s="82"/>
      <c r="AL1612" s="82"/>
      <c r="AM1612" s="80"/>
    </row>
    <row r="1613" spans="1:39" ht="15" customHeight="1" x14ac:dyDescent="0.3">
      <c r="A1613" s="76"/>
      <c r="B1613" s="76"/>
      <c r="C1613" s="76"/>
      <c r="D1613" s="77"/>
      <c r="E1613" s="69" t="str">
        <f t="shared" ca="1" si="25"/>
        <v/>
      </c>
      <c r="F1613" s="82"/>
      <c r="G1613" s="80"/>
      <c r="H1613" s="80"/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  <c r="T1613" s="76"/>
      <c r="U1613" s="80"/>
      <c r="V1613" s="80"/>
      <c r="W1613" s="80"/>
      <c r="X1613" s="80"/>
      <c r="Y1613" s="80"/>
      <c r="Z1613" s="80"/>
      <c r="AA1613" s="80"/>
      <c r="AB1613" s="80"/>
      <c r="AC1613" s="80"/>
      <c r="AD1613" s="82"/>
      <c r="AE1613" s="80"/>
      <c r="AF1613" s="76"/>
      <c r="AG1613" s="76"/>
      <c r="AH1613" s="85"/>
      <c r="AI1613" s="76"/>
      <c r="AJ1613" s="76"/>
      <c r="AK1613" s="82"/>
      <c r="AL1613" s="82"/>
      <c r="AM1613" s="80"/>
    </row>
    <row r="1614" spans="1:39" ht="15" customHeight="1" x14ac:dyDescent="0.3">
      <c r="A1614" s="76"/>
      <c r="B1614" s="76"/>
      <c r="C1614" s="76"/>
      <c r="D1614" s="77"/>
      <c r="E1614" s="69" t="str">
        <f t="shared" ca="1" si="25"/>
        <v/>
      </c>
      <c r="F1614" s="82"/>
      <c r="G1614" s="80"/>
      <c r="H1614" s="80"/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  <c r="T1614" s="76"/>
      <c r="U1614" s="80"/>
      <c r="V1614" s="80"/>
      <c r="W1614" s="80"/>
      <c r="X1614" s="80"/>
      <c r="Y1614" s="80"/>
      <c r="Z1614" s="80"/>
      <c r="AA1614" s="80"/>
      <c r="AB1614" s="80"/>
      <c r="AC1614" s="80"/>
      <c r="AD1614" s="82"/>
      <c r="AE1614" s="80"/>
      <c r="AF1614" s="76"/>
      <c r="AG1614" s="76"/>
      <c r="AH1614" s="85"/>
      <c r="AI1614" s="76"/>
      <c r="AJ1614" s="76"/>
      <c r="AK1614" s="82"/>
      <c r="AL1614" s="82"/>
      <c r="AM1614" s="80"/>
    </row>
    <row r="1615" spans="1:39" ht="15" customHeight="1" x14ac:dyDescent="0.3">
      <c r="A1615" s="76"/>
      <c r="B1615" s="76"/>
      <c r="C1615" s="76"/>
      <c r="D1615" s="77"/>
      <c r="E1615" s="69" t="str">
        <f t="shared" ca="1" si="25"/>
        <v/>
      </c>
      <c r="F1615" s="82"/>
      <c r="G1615" s="80"/>
      <c r="H1615" s="80"/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  <c r="T1615" s="76"/>
      <c r="U1615" s="80"/>
      <c r="V1615" s="80"/>
      <c r="W1615" s="80"/>
      <c r="X1615" s="80"/>
      <c r="Y1615" s="80"/>
      <c r="Z1615" s="80"/>
      <c r="AA1615" s="80"/>
      <c r="AB1615" s="80"/>
      <c r="AC1615" s="80"/>
      <c r="AD1615" s="82"/>
      <c r="AE1615" s="80"/>
      <c r="AF1615" s="76"/>
      <c r="AG1615" s="76"/>
      <c r="AH1615" s="85"/>
      <c r="AI1615" s="76"/>
      <c r="AJ1615" s="76"/>
      <c r="AK1615" s="82"/>
      <c r="AL1615" s="82"/>
      <c r="AM1615" s="80"/>
    </row>
    <row r="1616" spans="1:39" ht="15" customHeight="1" x14ac:dyDescent="0.3">
      <c r="A1616" s="76"/>
      <c r="B1616" s="76"/>
      <c r="C1616" s="76"/>
      <c r="D1616" s="77"/>
      <c r="E1616" s="69" t="str">
        <f t="shared" ca="1" si="25"/>
        <v/>
      </c>
      <c r="F1616" s="82"/>
      <c r="G1616" s="80"/>
      <c r="H1616" s="80"/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  <c r="T1616" s="76"/>
      <c r="U1616" s="80"/>
      <c r="V1616" s="80"/>
      <c r="W1616" s="80"/>
      <c r="X1616" s="80"/>
      <c r="Y1616" s="80"/>
      <c r="Z1616" s="80"/>
      <c r="AA1616" s="80"/>
      <c r="AB1616" s="80"/>
      <c r="AC1616" s="80"/>
      <c r="AD1616" s="82"/>
      <c r="AE1616" s="80"/>
      <c r="AF1616" s="76"/>
      <c r="AG1616" s="76"/>
      <c r="AH1616" s="85"/>
      <c r="AI1616" s="76"/>
      <c r="AJ1616" s="76"/>
      <c r="AK1616" s="82"/>
      <c r="AL1616" s="82"/>
      <c r="AM1616" s="80"/>
    </row>
    <row r="1617" spans="1:39" ht="15" customHeight="1" x14ac:dyDescent="0.3">
      <c r="A1617" s="76"/>
      <c r="B1617" s="76"/>
      <c r="C1617" s="76"/>
      <c r="D1617" s="77"/>
      <c r="E1617" s="69" t="str">
        <f t="shared" ca="1" si="25"/>
        <v/>
      </c>
      <c r="F1617" s="82"/>
      <c r="G1617" s="80"/>
      <c r="H1617" s="80"/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  <c r="T1617" s="76"/>
      <c r="U1617" s="80"/>
      <c r="V1617" s="80"/>
      <c r="W1617" s="80"/>
      <c r="X1617" s="80"/>
      <c r="Y1617" s="80"/>
      <c r="Z1617" s="80"/>
      <c r="AA1617" s="80"/>
      <c r="AB1617" s="80"/>
      <c r="AC1617" s="80"/>
      <c r="AD1617" s="82"/>
      <c r="AE1617" s="80"/>
      <c r="AF1617" s="76"/>
      <c r="AG1617" s="76"/>
      <c r="AH1617" s="85"/>
      <c r="AI1617" s="76"/>
      <c r="AJ1617" s="76"/>
      <c r="AK1617" s="82"/>
      <c r="AL1617" s="82"/>
      <c r="AM1617" s="80"/>
    </row>
    <row r="1618" spans="1:39" ht="15" customHeight="1" x14ac:dyDescent="0.3">
      <c r="A1618" s="76"/>
      <c r="B1618" s="76"/>
      <c r="C1618" s="76"/>
      <c r="D1618" s="77"/>
      <c r="E1618" s="69" t="str">
        <f t="shared" ca="1" si="25"/>
        <v/>
      </c>
      <c r="F1618" s="82"/>
      <c r="G1618" s="80"/>
      <c r="H1618" s="80"/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  <c r="T1618" s="76"/>
      <c r="U1618" s="80"/>
      <c r="V1618" s="80"/>
      <c r="W1618" s="80"/>
      <c r="X1618" s="80"/>
      <c r="Y1618" s="80"/>
      <c r="Z1618" s="80"/>
      <c r="AA1618" s="80"/>
      <c r="AB1618" s="80"/>
      <c r="AC1618" s="80"/>
      <c r="AD1618" s="82"/>
      <c r="AE1618" s="80"/>
      <c r="AF1618" s="76"/>
      <c r="AG1618" s="76"/>
      <c r="AH1618" s="85"/>
      <c r="AI1618" s="76"/>
      <c r="AJ1618" s="76"/>
      <c r="AK1618" s="82"/>
      <c r="AL1618" s="82"/>
      <c r="AM1618" s="80"/>
    </row>
    <row r="1619" spans="1:39" ht="15" customHeight="1" x14ac:dyDescent="0.3">
      <c r="A1619" s="76"/>
      <c r="B1619" s="76"/>
      <c r="C1619" s="76"/>
      <c r="D1619" s="77"/>
      <c r="E1619" s="69" t="str">
        <f t="shared" ca="1" si="25"/>
        <v/>
      </c>
      <c r="F1619" s="82"/>
      <c r="G1619" s="80"/>
      <c r="H1619" s="80"/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  <c r="T1619" s="76"/>
      <c r="U1619" s="80"/>
      <c r="V1619" s="80"/>
      <c r="W1619" s="80"/>
      <c r="X1619" s="80"/>
      <c r="Y1619" s="80"/>
      <c r="Z1619" s="80"/>
      <c r="AA1619" s="80"/>
      <c r="AB1619" s="80"/>
      <c r="AC1619" s="80"/>
      <c r="AD1619" s="82"/>
      <c r="AE1619" s="80"/>
      <c r="AF1619" s="76"/>
      <c r="AG1619" s="76"/>
      <c r="AH1619" s="85"/>
      <c r="AI1619" s="76"/>
      <c r="AJ1619" s="76"/>
      <c r="AK1619" s="82"/>
      <c r="AL1619" s="82"/>
      <c r="AM1619" s="80"/>
    </row>
    <row r="1620" spans="1:39" ht="15" customHeight="1" x14ac:dyDescent="0.3">
      <c r="A1620" s="76"/>
      <c r="B1620" s="76"/>
      <c r="C1620" s="76"/>
      <c r="D1620" s="77"/>
      <c r="E1620" s="69" t="str">
        <f t="shared" ca="1" si="25"/>
        <v/>
      </c>
      <c r="F1620" s="82"/>
      <c r="G1620" s="80"/>
      <c r="H1620" s="80"/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  <c r="T1620" s="76"/>
      <c r="U1620" s="80"/>
      <c r="V1620" s="80"/>
      <c r="W1620" s="80"/>
      <c r="X1620" s="80"/>
      <c r="Y1620" s="80"/>
      <c r="Z1620" s="80"/>
      <c r="AA1620" s="80"/>
      <c r="AB1620" s="80"/>
      <c r="AC1620" s="80"/>
      <c r="AD1620" s="82"/>
      <c r="AE1620" s="80"/>
      <c r="AF1620" s="76"/>
      <c r="AG1620" s="76"/>
      <c r="AH1620" s="85"/>
      <c r="AI1620" s="76"/>
      <c r="AJ1620" s="76"/>
      <c r="AK1620" s="82"/>
      <c r="AL1620" s="82"/>
      <c r="AM1620" s="80"/>
    </row>
    <row r="1621" spans="1:39" ht="15" customHeight="1" x14ac:dyDescent="0.3">
      <c r="A1621" s="76"/>
      <c r="B1621" s="76"/>
      <c r="C1621" s="76"/>
      <c r="D1621" s="77"/>
      <c r="E1621" s="69" t="str">
        <f t="shared" ca="1" si="25"/>
        <v/>
      </c>
      <c r="F1621" s="82"/>
      <c r="G1621" s="80"/>
      <c r="H1621" s="80"/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  <c r="T1621" s="76"/>
      <c r="U1621" s="80"/>
      <c r="V1621" s="80"/>
      <c r="W1621" s="80"/>
      <c r="X1621" s="80"/>
      <c r="Y1621" s="80"/>
      <c r="Z1621" s="80"/>
      <c r="AA1621" s="80"/>
      <c r="AB1621" s="80"/>
      <c r="AC1621" s="80"/>
      <c r="AD1621" s="82"/>
      <c r="AE1621" s="80"/>
      <c r="AF1621" s="76"/>
      <c r="AG1621" s="76"/>
      <c r="AH1621" s="85"/>
      <c r="AI1621" s="76"/>
      <c r="AJ1621" s="76"/>
      <c r="AK1621" s="82"/>
      <c r="AL1621" s="82"/>
      <c r="AM1621" s="80"/>
    </row>
    <row r="1622" spans="1:39" ht="15" customHeight="1" x14ac:dyDescent="0.3">
      <c r="A1622" s="76"/>
      <c r="B1622" s="76"/>
      <c r="C1622" s="76"/>
      <c r="D1622" s="77"/>
      <c r="E1622" s="69" t="str">
        <f t="shared" ca="1" si="25"/>
        <v/>
      </c>
      <c r="F1622" s="82"/>
      <c r="G1622" s="80"/>
      <c r="H1622" s="80"/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  <c r="T1622" s="76"/>
      <c r="U1622" s="80"/>
      <c r="V1622" s="80"/>
      <c r="W1622" s="80"/>
      <c r="X1622" s="80"/>
      <c r="Y1622" s="80"/>
      <c r="Z1622" s="80"/>
      <c r="AA1622" s="80"/>
      <c r="AB1622" s="80"/>
      <c r="AC1622" s="80"/>
      <c r="AD1622" s="82"/>
      <c r="AE1622" s="80"/>
      <c r="AF1622" s="76"/>
      <c r="AG1622" s="76"/>
      <c r="AH1622" s="85"/>
      <c r="AI1622" s="76"/>
      <c r="AJ1622" s="76"/>
      <c r="AK1622" s="82"/>
      <c r="AL1622" s="82"/>
      <c r="AM1622" s="80"/>
    </row>
    <row r="1623" spans="1:39" ht="15" customHeight="1" x14ac:dyDescent="0.3">
      <c r="A1623" s="76"/>
      <c r="B1623" s="76"/>
      <c r="C1623" s="76"/>
      <c r="D1623" s="77"/>
      <c r="E1623" s="69" t="str">
        <f t="shared" ca="1" si="25"/>
        <v/>
      </c>
      <c r="F1623" s="82"/>
      <c r="G1623" s="80"/>
      <c r="H1623" s="80"/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  <c r="T1623" s="76"/>
      <c r="U1623" s="80"/>
      <c r="V1623" s="80"/>
      <c r="W1623" s="80"/>
      <c r="X1623" s="80"/>
      <c r="Y1623" s="80"/>
      <c r="Z1623" s="80"/>
      <c r="AA1623" s="80"/>
      <c r="AB1623" s="80"/>
      <c r="AC1623" s="80"/>
      <c r="AD1623" s="82"/>
      <c r="AE1623" s="80"/>
      <c r="AF1623" s="76"/>
      <c r="AG1623" s="76"/>
      <c r="AH1623" s="85"/>
      <c r="AI1623" s="76"/>
      <c r="AJ1623" s="76"/>
      <c r="AK1623" s="82"/>
      <c r="AL1623" s="82"/>
      <c r="AM1623" s="80"/>
    </row>
    <row r="1624" spans="1:39" ht="15" customHeight="1" x14ac:dyDescent="0.3">
      <c r="A1624" s="76"/>
      <c r="B1624" s="76"/>
      <c r="C1624" s="76"/>
      <c r="D1624" s="77"/>
      <c r="E1624" s="69" t="str">
        <f t="shared" ca="1" si="25"/>
        <v/>
      </c>
      <c r="F1624" s="82"/>
      <c r="G1624" s="80"/>
      <c r="H1624" s="80"/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  <c r="T1624" s="76"/>
      <c r="U1624" s="80"/>
      <c r="V1624" s="80"/>
      <c r="W1624" s="80"/>
      <c r="X1624" s="80"/>
      <c r="Y1624" s="80"/>
      <c r="Z1624" s="80"/>
      <c r="AA1624" s="80"/>
      <c r="AB1624" s="80"/>
      <c r="AC1624" s="80"/>
      <c r="AD1624" s="82"/>
      <c r="AE1624" s="80"/>
      <c r="AF1624" s="76"/>
      <c r="AG1624" s="76"/>
      <c r="AH1624" s="85"/>
      <c r="AI1624" s="76"/>
      <c r="AJ1624" s="76"/>
      <c r="AK1624" s="82"/>
      <c r="AL1624" s="82"/>
      <c r="AM1624" s="80"/>
    </row>
    <row r="1625" spans="1:39" ht="15" customHeight="1" x14ac:dyDescent="0.3">
      <c r="A1625" s="76"/>
      <c r="B1625" s="76"/>
      <c r="C1625" s="76"/>
      <c r="D1625" s="77"/>
      <c r="E1625" s="69" t="str">
        <f t="shared" ca="1" si="25"/>
        <v/>
      </c>
      <c r="F1625" s="82"/>
      <c r="G1625" s="80"/>
      <c r="H1625" s="80"/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  <c r="T1625" s="76"/>
      <c r="U1625" s="80"/>
      <c r="V1625" s="80"/>
      <c r="W1625" s="80"/>
      <c r="X1625" s="80"/>
      <c r="Y1625" s="80"/>
      <c r="Z1625" s="80"/>
      <c r="AA1625" s="80"/>
      <c r="AB1625" s="80"/>
      <c r="AC1625" s="80"/>
      <c r="AD1625" s="82"/>
      <c r="AE1625" s="80"/>
      <c r="AF1625" s="76"/>
      <c r="AG1625" s="76"/>
      <c r="AH1625" s="85"/>
      <c r="AI1625" s="76"/>
      <c r="AJ1625" s="76"/>
      <c r="AK1625" s="82"/>
      <c r="AL1625" s="82"/>
      <c r="AM1625" s="80"/>
    </row>
    <row r="1626" spans="1:39" ht="15" customHeight="1" x14ac:dyDescent="0.3">
      <c r="A1626" s="76"/>
      <c r="B1626" s="76"/>
      <c r="C1626" s="76"/>
      <c r="D1626" s="77"/>
      <c r="E1626" s="69" t="str">
        <f t="shared" ca="1" si="25"/>
        <v/>
      </c>
      <c r="F1626" s="82"/>
      <c r="G1626" s="80"/>
      <c r="H1626" s="80"/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  <c r="T1626" s="76"/>
      <c r="U1626" s="80"/>
      <c r="V1626" s="80"/>
      <c r="W1626" s="80"/>
      <c r="X1626" s="80"/>
      <c r="Y1626" s="80"/>
      <c r="Z1626" s="80"/>
      <c r="AA1626" s="80"/>
      <c r="AB1626" s="80"/>
      <c r="AC1626" s="80"/>
      <c r="AD1626" s="82"/>
      <c r="AE1626" s="80"/>
      <c r="AF1626" s="76"/>
      <c r="AG1626" s="76"/>
      <c r="AH1626" s="85"/>
      <c r="AI1626" s="76"/>
      <c r="AJ1626" s="76"/>
      <c r="AK1626" s="82"/>
      <c r="AL1626" s="82"/>
      <c r="AM1626" s="80"/>
    </row>
    <row r="1627" spans="1:39" ht="15" customHeight="1" x14ac:dyDescent="0.3">
      <c r="A1627" s="76"/>
      <c r="B1627" s="76"/>
      <c r="C1627" s="76"/>
      <c r="D1627" s="77"/>
      <c r="E1627" s="69" t="str">
        <f t="shared" ca="1" si="25"/>
        <v/>
      </c>
      <c r="F1627" s="82"/>
      <c r="G1627" s="80"/>
      <c r="H1627" s="80"/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  <c r="T1627" s="76"/>
      <c r="U1627" s="80"/>
      <c r="V1627" s="80"/>
      <c r="W1627" s="80"/>
      <c r="X1627" s="80"/>
      <c r="Y1627" s="80"/>
      <c r="Z1627" s="80"/>
      <c r="AA1627" s="80"/>
      <c r="AB1627" s="80"/>
      <c r="AC1627" s="80"/>
      <c r="AD1627" s="82"/>
      <c r="AE1627" s="80"/>
      <c r="AF1627" s="76"/>
      <c r="AG1627" s="76"/>
      <c r="AH1627" s="85"/>
      <c r="AI1627" s="76"/>
      <c r="AJ1627" s="76"/>
      <c r="AK1627" s="82"/>
      <c r="AL1627" s="82"/>
      <c r="AM1627" s="80"/>
    </row>
    <row r="1628" spans="1:39" ht="15" customHeight="1" x14ac:dyDescent="0.3">
      <c r="A1628" s="76"/>
      <c r="B1628" s="76"/>
      <c r="C1628" s="76"/>
      <c r="D1628" s="77"/>
      <c r="E1628" s="69" t="str">
        <f t="shared" ca="1" si="25"/>
        <v/>
      </c>
      <c r="F1628" s="82"/>
      <c r="G1628" s="80"/>
      <c r="H1628" s="80"/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  <c r="T1628" s="76"/>
      <c r="U1628" s="80"/>
      <c r="V1628" s="80"/>
      <c r="W1628" s="80"/>
      <c r="X1628" s="80"/>
      <c r="Y1628" s="80"/>
      <c r="Z1628" s="80"/>
      <c r="AA1628" s="80"/>
      <c r="AB1628" s="80"/>
      <c r="AC1628" s="80"/>
      <c r="AD1628" s="82"/>
      <c r="AE1628" s="80"/>
      <c r="AF1628" s="76"/>
      <c r="AG1628" s="76"/>
      <c r="AH1628" s="85"/>
      <c r="AI1628" s="76"/>
      <c r="AJ1628" s="76"/>
      <c r="AK1628" s="82"/>
      <c r="AL1628" s="82"/>
      <c r="AM1628" s="80"/>
    </row>
    <row r="1629" spans="1:39" ht="15" customHeight="1" x14ac:dyDescent="0.3">
      <c r="A1629" s="76"/>
      <c r="B1629" s="76"/>
      <c r="C1629" s="76"/>
      <c r="D1629" s="77"/>
      <c r="E1629" s="69" t="str">
        <f t="shared" ca="1" si="25"/>
        <v/>
      </c>
      <c r="F1629" s="82"/>
      <c r="G1629" s="80"/>
      <c r="H1629" s="80"/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  <c r="T1629" s="76"/>
      <c r="U1629" s="80"/>
      <c r="V1629" s="80"/>
      <c r="W1629" s="80"/>
      <c r="X1629" s="80"/>
      <c r="Y1629" s="80"/>
      <c r="Z1629" s="80"/>
      <c r="AA1629" s="80"/>
      <c r="AB1629" s="80"/>
      <c r="AC1629" s="80"/>
      <c r="AD1629" s="82"/>
      <c r="AE1629" s="80"/>
      <c r="AF1629" s="76"/>
      <c r="AG1629" s="76"/>
      <c r="AH1629" s="85"/>
      <c r="AI1629" s="76"/>
      <c r="AJ1629" s="76"/>
      <c r="AK1629" s="82"/>
      <c r="AL1629" s="82"/>
      <c r="AM1629" s="80"/>
    </row>
    <row r="1630" spans="1:39" ht="15" customHeight="1" x14ac:dyDescent="0.3">
      <c r="A1630" s="76"/>
      <c r="B1630" s="76"/>
      <c r="C1630" s="76"/>
      <c r="D1630" s="77"/>
      <c r="E1630" s="69" t="str">
        <f t="shared" ca="1" si="25"/>
        <v/>
      </c>
      <c r="F1630" s="82"/>
      <c r="G1630" s="80"/>
      <c r="H1630" s="80"/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  <c r="T1630" s="76"/>
      <c r="U1630" s="80"/>
      <c r="V1630" s="80"/>
      <c r="W1630" s="80"/>
      <c r="X1630" s="80"/>
      <c r="Y1630" s="80"/>
      <c r="Z1630" s="80"/>
      <c r="AA1630" s="80"/>
      <c r="AB1630" s="80"/>
      <c r="AC1630" s="80"/>
      <c r="AD1630" s="82"/>
      <c r="AE1630" s="80"/>
      <c r="AF1630" s="76"/>
      <c r="AG1630" s="76"/>
      <c r="AH1630" s="85"/>
      <c r="AI1630" s="76"/>
      <c r="AJ1630" s="76"/>
      <c r="AK1630" s="82"/>
      <c r="AL1630" s="82"/>
      <c r="AM1630" s="80"/>
    </row>
    <row r="1631" spans="1:39" ht="15" customHeight="1" x14ac:dyDescent="0.3">
      <c r="A1631" s="76"/>
      <c r="B1631" s="76"/>
      <c r="C1631" s="76"/>
      <c r="D1631" s="77"/>
      <c r="E1631" s="69" t="str">
        <f t="shared" ca="1" si="25"/>
        <v/>
      </c>
      <c r="F1631" s="82"/>
      <c r="G1631" s="80"/>
      <c r="H1631" s="80"/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  <c r="T1631" s="76"/>
      <c r="U1631" s="80"/>
      <c r="V1631" s="80"/>
      <c r="W1631" s="80"/>
      <c r="X1631" s="80"/>
      <c r="Y1631" s="80"/>
      <c r="Z1631" s="80"/>
      <c r="AA1631" s="80"/>
      <c r="AB1631" s="80"/>
      <c r="AC1631" s="80"/>
      <c r="AD1631" s="82"/>
      <c r="AE1631" s="80"/>
      <c r="AF1631" s="76"/>
      <c r="AG1631" s="76"/>
      <c r="AH1631" s="85"/>
      <c r="AI1631" s="76"/>
      <c r="AJ1631" s="76"/>
      <c r="AK1631" s="82"/>
      <c r="AL1631" s="82"/>
      <c r="AM1631" s="80"/>
    </row>
    <row r="1632" spans="1:39" ht="15" customHeight="1" x14ac:dyDescent="0.3">
      <c r="A1632" s="76"/>
      <c r="B1632" s="76"/>
      <c r="C1632" s="76"/>
      <c r="D1632" s="77"/>
      <c r="E1632" s="69" t="str">
        <f t="shared" ca="1" si="25"/>
        <v/>
      </c>
      <c r="F1632" s="82"/>
      <c r="G1632" s="80"/>
      <c r="H1632" s="80"/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  <c r="T1632" s="76"/>
      <c r="U1632" s="80"/>
      <c r="V1632" s="80"/>
      <c r="W1632" s="80"/>
      <c r="X1632" s="80"/>
      <c r="Y1632" s="80"/>
      <c r="Z1632" s="80"/>
      <c r="AA1632" s="80"/>
      <c r="AB1632" s="80"/>
      <c r="AC1632" s="80"/>
      <c r="AD1632" s="82"/>
      <c r="AE1632" s="80"/>
      <c r="AF1632" s="76"/>
      <c r="AG1632" s="76"/>
      <c r="AH1632" s="85"/>
      <c r="AI1632" s="76"/>
      <c r="AJ1632" s="76"/>
      <c r="AK1632" s="82"/>
      <c r="AL1632" s="82"/>
      <c r="AM1632" s="80"/>
    </row>
    <row r="1633" spans="1:39" ht="15" customHeight="1" x14ac:dyDescent="0.3">
      <c r="A1633" s="76"/>
      <c r="B1633" s="76"/>
      <c r="C1633" s="76"/>
      <c r="D1633" s="77"/>
      <c r="E1633" s="69" t="str">
        <f t="shared" ca="1" si="25"/>
        <v/>
      </c>
      <c r="F1633" s="82"/>
      <c r="G1633" s="80"/>
      <c r="H1633" s="80"/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  <c r="T1633" s="76"/>
      <c r="U1633" s="80"/>
      <c r="V1633" s="80"/>
      <c r="W1633" s="80"/>
      <c r="X1633" s="80"/>
      <c r="Y1633" s="80"/>
      <c r="Z1633" s="80"/>
      <c r="AA1633" s="80"/>
      <c r="AB1633" s="80"/>
      <c r="AC1633" s="80"/>
      <c r="AD1633" s="82"/>
      <c r="AE1633" s="80"/>
      <c r="AF1633" s="76"/>
      <c r="AG1633" s="76"/>
      <c r="AH1633" s="85"/>
      <c r="AI1633" s="76"/>
      <c r="AJ1633" s="76"/>
      <c r="AK1633" s="82"/>
      <c r="AL1633" s="82"/>
      <c r="AM1633" s="80"/>
    </row>
    <row r="1634" spans="1:39" ht="15" customHeight="1" x14ac:dyDescent="0.3">
      <c r="A1634" s="76"/>
      <c r="B1634" s="76"/>
      <c r="C1634" s="76"/>
      <c r="D1634" s="77"/>
      <c r="E1634" s="69" t="str">
        <f t="shared" ca="1" si="25"/>
        <v/>
      </c>
      <c r="F1634" s="82"/>
      <c r="G1634" s="80"/>
      <c r="H1634" s="80"/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  <c r="T1634" s="76"/>
      <c r="U1634" s="80"/>
      <c r="V1634" s="80"/>
      <c r="W1634" s="80"/>
      <c r="X1634" s="80"/>
      <c r="Y1634" s="80"/>
      <c r="Z1634" s="80"/>
      <c r="AA1634" s="80"/>
      <c r="AB1634" s="80"/>
      <c r="AC1634" s="80"/>
      <c r="AD1634" s="82"/>
      <c r="AE1634" s="80"/>
      <c r="AF1634" s="76"/>
      <c r="AG1634" s="76"/>
      <c r="AH1634" s="85"/>
      <c r="AI1634" s="76"/>
      <c r="AJ1634" s="76"/>
      <c r="AK1634" s="82"/>
      <c r="AL1634" s="82"/>
      <c r="AM1634" s="80"/>
    </row>
    <row r="1635" spans="1:39" ht="15" customHeight="1" x14ac:dyDescent="0.3">
      <c r="A1635" s="76"/>
      <c r="B1635" s="76"/>
      <c r="C1635" s="76"/>
      <c r="D1635" s="77"/>
      <c r="E1635" s="69" t="str">
        <f t="shared" ca="1" si="25"/>
        <v/>
      </c>
      <c r="F1635" s="82"/>
      <c r="G1635" s="80"/>
      <c r="H1635" s="80"/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  <c r="T1635" s="76"/>
      <c r="U1635" s="80"/>
      <c r="V1635" s="80"/>
      <c r="W1635" s="80"/>
      <c r="X1635" s="80"/>
      <c r="Y1635" s="80"/>
      <c r="Z1635" s="80"/>
      <c r="AA1635" s="80"/>
      <c r="AB1635" s="80"/>
      <c r="AC1635" s="80"/>
      <c r="AD1635" s="82"/>
      <c r="AE1635" s="80"/>
      <c r="AF1635" s="76"/>
      <c r="AG1635" s="76"/>
      <c r="AH1635" s="85"/>
      <c r="AI1635" s="76"/>
      <c r="AJ1635" s="76"/>
      <c r="AK1635" s="82"/>
      <c r="AL1635" s="82"/>
      <c r="AM1635" s="80"/>
    </row>
    <row r="1636" spans="1:39" ht="15" customHeight="1" x14ac:dyDescent="0.3">
      <c r="A1636" s="76"/>
      <c r="B1636" s="76"/>
      <c r="C1636" s="76"/>
      <c r="D1636" s="77"/>
      <c r="E1636" s="69" t="str">
        <f t="shared" ca="1" si="25"/>
        <v/>
      </c>
      <c r="F1636" s="82"/>
      <c r="G1636" s="80"/>
      <c r="H1636" s="80"/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  <c r="T1636" s="76"/>
      <c r="U1636" s="80"/>
      <c r="V1636" s="80"/>
      <c r="W1636" s="80"/>
      <c r="X1636" s="80"/>
      <c r="Y1636" s="80"/>
      <c r="Z1636" s="80"/>
      <c r="AA1636" s="80"/>
      <c r="AB1636" s="80"/>
      <c r="AC1636" s="80"/>
      <c r="AD1636" s="82"/>
      <c r="AE1636" s="80"/>
      <c r="AF1636" s="76"/>
      <c r="AG1636" s="76"/>
      <c r="AH1636" s="85"/>
      <c r="AI1636" s="76"/>
      <c r="AJ1636" s="76"/>
      <c r="AK1636" s="82"/>
      <c r="AL1636" s="82"/>
      <c r="AM1636" s="80"/>
    </row>
    <row r="1637" spans="1:39" ht="15" customHeight="1" x14ac:dyDescent="0.3">
      <c r="A1637" s="76"/>
      <c r="B1637" s="76"/>
      <c r="C1637" s="76"/>
      <c r="D1637" s="77"/>
      <c r="E1637" s="69" t="str">
        <f t="shared" ca="1" si="25"/>
        <v/>
      </c>
      <c r="F1637" s="82"/>
      <c r="G1637" s="80"/>
      <c r="H1637" s="80"/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  <c r="T1637" s="76"/>
      <c r="U1637" s="80"/>
      <c r="V1637" s="80"/>
      <c r="W1637" s="80"/>
      <c r="X1637" s="80"/>
      <c r="Y1637" s="80"/>
      <c r="Z1637" s="80"/>
      <c r="AA1637" s="80"/>
      <c r="AB1637" s="80"/>
      <c r="AC1637" s="80"/>
      <c r="AD1637" s="82"/>
      <c r="AE1637" s="80"/>
      <c r="AF1637" s="76"/>
      <c r="AG1637" s="76"/>
      <c r="AH1637" s="85"/>
      <c r="AI1637" s="76"/>
      <c r="AJ1637" s="76"/>
      <c r="AK1637" s="82"/>
      <c r="AL1637" s="82"/>
      <c r="AM1637" s="80"/>
    </row>
    <row r="1638" spans="1:39" ht="15" customHeight="1" x14ac:dyDescent="0.3">
      <c r="A1638" s="76"/>
      <c r="B1638" s="76"/>
      <c r="C1638" s="76"/>
      <c r="D1638" s="77"/>
      <c r="E1638" s="69" t="str">
        <f t="shared" ca="1" si="25"/>
        <v/>
      </c>
      <c r="F1638" s="82"/>
      <c r="G1638" s="80"/>
      <c r="H1638" s="80"/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  <c r="T1638" s="76"/>
      <c r="U1638" s="80"/>
      <c r="V1638" s="80"/>
      <c r="W1638" s="80"/>
      <c r="X1638" s="80"/>
      <c r="Y1638" s="80"/>
      <c r="Z1638" s="80"/>
      <c r="AA1638" s="80"/>
      <c r="AB1638" s="80"/>
      <c r="AC1638" s="80"/>
      <c r="AD1638" s="82"/>
      <c r="AE1638" s="80"/>
      <c r="AF1638" s="76"/>
      <c r="AG1638" s="76"/>
      <c r="AH1638" s="85"/>
      <c r="AI1638" s="76"/>
      <c r="AJ1638" s="76"/>
      <c r="AK1638" s="82"/>
      <c r="AL1638" s="82"/>
      <c r="AM1638" s="80"/>
    </row>
    <row r="1639" spans="1:39" ht="15" customHeight="1" x14ac:dyDescent="0.3">
      <c r="A1639" s="76"/>
      <c r="B1639" s="76"/>
      <c r="C1639" s="76"/>
      <c r="D1639" s="77"/>
      <c r="E1639" s="69" t="str">
        <f t="shared" ca="1" si="25"/>
        <v/>
      </c>
      <c r="F1639" s="82"/>
      <c r="G1639" s="80"/>
      <c r="H1639" s="80"/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  <c r="T1639" s="76"/>
      <c r="U1639" s="80"/>
      <c r="V1639" s="80"/>
      <c r="W1639" s="80"/>
      <c r="X1639" s="80"/>
      <c r="Y1639" s="80"/>
      <c r="Z1639" s="80"/>
      <c r="AA1639" s="80"/>
      <c r="AB1639" s="80"/>
      <c r="AC1639" s="80"/>
      <c r="AD1639" s="82"/>
      <c r="AE1639" s="80"/>
      <c r="AF1639" s="76"/>
      <c r="AG1639" s="76"/>
      <c r="AH1639" s="85"/>
      <c r="AI1639" s="76"/>
      <c r="AJ1639" s="76"/>
      <c r="AK1639" s="82"/>
      <c r="AL1639" s="82"/>
      <c r="AM1639" s="80"/>
    </row>
    <row r="1640" spans="1:39" ht="15" customHeight="1" x14ac:dyDescent="0.3">
      <c r="A1640" s="76"/>
      <c r="B1640" s="76"/>
      <c r="C1640" s="76"/>
      <c r="D1640" s="77"/>
      <c r="E1640" s="69" t="str">
        <f t="shared" ca="1" si="25"/>
        <v/>
      </c>
      <c r="F1640" s="82"/>
      <c r="G1640" s="80"/>
      <c r="H1640" s="80"/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  <c r="T1640" s="76"/>
      <c r="U1640" s="80"/>
      <c r="V1640" s="80"/>
      <c r="W1640" s="80"/>
      <c r="X1640" s="80"/>
      <c r="Y1640" s="80"/>
      <c r="Z1640" s="80"/>
      <c r="AA1640" s="80"/>
      <c r="AB1640" s="80"/>
      <c r="AC1640" s="80"/>
      <c r="AD1640" s="82"/>
      <c r="AE1640" s="80"/>
      <c r="AF1640" s="76"/>
      <c r="AG1640" s="76"/>
      <c r="AH1640" s="85"/>
      <c r="AI1640" s="76"/>
      <c r="AJ1640" s="76"/>
      <c r="AK1640" s="82"/>
      <c r="AL1640" s="82"/>
      <c r="AM1640" s="80"/>
    </row>
    <row r="1641" spans="1:39" ht="15" customHeight="1" x14ac:dyDescent="0.3">
      <c r="A1641" s="76"/>
      <c r="B1641" s="76"/>
      <c r="C1641" s="76"/>
      <c r="D1641" s="77"/>
      <c r="E1641" s="69" t="str">
        <f t="shared" ca="1" si="25"/>
        <v/>
      </c>
      <c r="F1641" s="82"/>
      <c r="G1641" s="80"/>
      <c r="H1641" s="80"/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  <c r="T1641" s="76"/>
      <c r="U1641" s="80"/>
      <c r="V1641" s="80"/>
      <c r="W1641" s="80"/>
      <c r="X1641" s="80"/>
      <c r="Y1641" s="80"/>
      <c r="Z1641" s="80"/>
      <c r="AA1641" s="80"/>
      <c r="AB1641" s="80"/>
      <c r="AC1641" s="80"/>
      <c r="AD1641" s="82"/>
      <c r="AE1641" s="80"/>
      <c r="AF1641" s="76"/>
      <c r="AG1641" s="76"/>
      <c r="AH1641" s="85"/>
      <c r="AI1641" s="76"/>
      <c r="AJ1641" s="76"/>
      <c r="AK1641" s="82"/>
      <c r="AL1641" s="82"/>
      <c r="AM1641" s="80"/>
    </row>
    <row r="1642" spans="1:39" ht="15" customHeight="1" x14ac:dyDescent="0.3">
      <c r="A1642" s="76"/>
      <c r="B1642" s="76"/>
      <c r="C1642" s="76"/>
      <c r="D1642" s="77"/>
      <c r="E1642" s="69" t="str">
        <f t="shared" ca="1" si="25"/>
        <v/>
      </c>
      <c r="F1642" s="82"/>
      <c r="G1642" s="80"/>
      <c r="H1642" s="80"/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  <c r="T1642" s="76"/>
      <c r="U1642" s="80"/>
      <c r="V1642" s="80"/>
      <c r="W1642" s="80"/>
      <c r="X1642" s="80"/>
      <c r="Y1642" s="80"/>
      <c r="Z1642" s="80"/>
      <c r="AA1642" s="80"/>
      <c r="AB1642" s="80"/>
      <c r="AC1642" s="80"/>
      <c r="AD1642" s="82"/>
      <c r="AE1642" s="80"/>
      <c r="AF1642" s="76"/>
      <c r="AG1642" s="76"/>
      <c r="AH1642" s="85"/>
      <c r="AI1642" s="76"/>
      <c r="AJ1642" s="76"/>
      <c r="AK1642" s="82"/>
      <c r="AL1642" s="82"/>
      <c r="AM1642" s="80"/>
    </row>
    <row r="1643" spans="1:39" ht="15" customHeight="1" x14ac:dyDescent="0.3">
      <c r="A1643" s="76"/>
      <c r="B1643" s="76"/>
      <c r="C1643" s="76"/>
      <c r="D1643" s="77"/>
      <c r="E1643" s="69" t="str">
        <f t="shared" ca="1" si="25"/>
        <v/>
      </c>
      <c r="F1643" s="82"/>
      <c r="G1643" s="80"/>
      <c r="H1643" s="80"/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  <c r="T1643" s="76"/>
      <c r="U1643" s="80"/>
      <c r="V1643" s="80"/>
      <c r="W1643" s="80"/>
      <c r="X1643" s="80"/>
      <c r="Y1643" s="80"/>
      <c r="Z1643" s="80"/>
      <c r="AA1643" s="80"/>
      <c r="AB1643" s="80"/>
      <c r="AC1643" s="80"/>
      <c r="AD1643" s="82"/>
      <c r="AE1643" s="80"/>
      <c r="AF1643" s="76"/>
      <c r="AG1643" s="76"/>
      <c r="AH1643" s="85"/>
      <c r="AI1643" s="76"/>
      <c r="AJ1643" s="76"/>
      <c r="AK1643" s="82"/>
      <c r="AL1643" s="82"/>
      <c r="AM1643" s="80"/>
    </row>
    <row r="1644" spans="1:39" ht="15" customHeight="1" x14ac:dyDescent="0.3">
      <c r="A1644" s="76"/>
      <c r="B1644" s="76"/>
      <c r="C1644" s="76"/>
      <c r="D1644" s="77"/>
      <c r="E1644" s="69" t="str">
        <f t="shared" ca="1" si="25"/>
        <v/>
      </c>
      <c r="F1644" s="82"/>
      <c r="G1644" s="80"/>
      <c r="H1644" s="80"/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  <c r="T1644" s="76"/>
      <c r="U1644" s="80"/>
      <c r="V1644" s="80"/>
      <c r="W1644" s="80"/>
      <c r="X1644" s="80"/>
      <c r="Y1644" s="80"/>
      <c r="Z1644" s="80"/>
      <c r="AA1644" s="80"/>
      <c r="AB1644" s="80"/>
      <c r="AC1644" s="80"/>
      <c r="AD1644" s="82"/>
      <c r="AE1644" s="80"/>
      <c r="AF1644" s="76"/>
      <c r="AG1644" s="76"/>
      <c r="AH1644" s="85"/>
      <c r="AI1644" s="76"/>
      <c r="AJ1644" s="76"/>
      <c r="AK1644" s="82"/>
      <c r="AL1644" s="82"/>
      <c r="AM1644" s="80"/>
    </row>
    <row r="1645" spans="1:39" ht="15" customHeight="1" x14ac:dyDescent="0.3">
      <c r="A1645" s="76"/>
      <c r="B1645" s="76"/>
      <c r="C1645" s="76"/>
      <c r="D1645" s="77"/>
      <c r="E1645" s="69" t="str">
        <f t="shared" ca="1" si="25"/>
        <v/>
      </c>
      <c r="F1645" s="82"/>
      <c r="G1645" s="80"/>
      <c r="H1645" s="80"/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  <c r="T1645" s="76"/>
      <c r="U1645" s="80"/>
      <c r="V1645" s="80"/>
      <c r="W1645" s="80"/>
      <c r="X1645" s="80"/>
      <c r="Y1645" s="80"/>
      <c r="Z1645" s="80"/>
      <c r="AA1645" s="80"/>
      <c r="AB1645" s="80"/>
      <c r="AC1645" s="80"/>
      <c r="AD1645" s="82"/>
      <c r="AE1645" s="80"/>
      <c r="AF1645" s="76"/>
      <c r="AG1645" s="76"/>
      <c r="AH1645" s="85"/>
      <c r="AI1645" s="76"/>
      <c r="AJ1645" s="76"/>
      <c r="AK1645" s="82"/>
      <c r="AL1645" s="82"/>
      <c r="AM1645" s="80"/>
    </row>
    <row r="1646" spans="1:39" ht="15" customHeight="1" x14ac:dyDescent="0.3">
      <c r="A1646" s="76"/>
      <c r="B1646" s="76"/>
      <c r="C1646" s="76"/>
      <c r="D1646" s="77"/>
      <c r="E1646" s="69" t="str">
        <f t="shared" ca="1" si="25"/>
        <v/>
      </c>
      <c r="F1646" s="82"/>
      <c r="G1646" s="80"/>
      <c r="H1646" s="80"/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  <c r="T1646" s="76"/>
      <c r="U1646" s="80"/>
      <c r="V1646" s="80"/>
      <c r="W1646" s="80"/>
      <c r="X1646" s="80"/>
      <c r="Y1646" s="80"/>
      <c r="Z1646" s="80"/>
      <c r="AA1646" s="80"/>
      <c r="AB1646" s="80"/>
      <c r="AC1646" s="80"/>
      <c r="AD1646" s="82"/>
      <c r="AE1646" s="80"/>
      <c r="AF1646" s="76"/>
      <c r="AG1646" s="76"/>
      <c r="AH1646" s="85"/>
      <c r="AI1646" s="76"/>
      <c r="AJ1646" s="76"/>
      <c r="AK1646" s="82"/>
      <c r="AL1646" s="82"/>
      <c r="AM1646" s="80"/>
    </row>
    <row r="1647" spans="1:39" ht="15" customHeight="1" x14ac:dyDescent="0.3">
      <c r="A1647" s="76"/>
      <c r="B1647" s="76"/>
      <c r="C1647" s="76"/>
      <c r="D1647" s="77"/>
      <c r="E1647" s="69" t="str">
        <f t="shared" ca="1" si="25"/>
        <v/>
      </c>
      <c r="F1647" s="82"/>
      <c r="G1647" s="80"/>
      <c r="H1647" s="80"/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  <c r="T1647" s="76"/>
      <c r="U1647" s="80"/>
      <c r="V1647" s="80"/>
      <c r="W1647" s="80"/>
      <c r="X1647" s="80"/>
      <c r="Y1647" s="80"/>
      <c r="Z1647" s="80"/>
      <c r="AA1647" s="80"/>
      <c r="AB1647" s="80"/>
      <c r="AC1647" s="80"/>
      <c r="AD1647" s="82"/>
      <c r="AE1647" s="80"/>
      <c r="AF1647" s="76"/>
      <c r="AG1647" s="76"/>
      <c r="AH1647" s="85"/>
      <c r="AI1647" s="76"/>
      <c r="AJ1647" s="76"/>
      <c r="AK1647" s="82"/>
      <c r="AL1647" s="82"/>
      <c r="AM1647" s="80"/>
    </row>
    <row r="1648" spans="1:39" ht="15" customHeight="1" x14ac:dyDescent="0.3">
      <c r="A1648" s="76"/>
      <c r="B1648" s="76"/>
      <c r="C1648" s="76"/>
      <c r="D1648" s="77"/>
      <c r="E1648" s="69" t="str">
        <f t="shared" ca="1" si="25"/>
        <v/>
      </c>
      <c r="F1648" s="82"/>
      <c r="G1648" s="80"/>
      <c r="H1648" s="80"/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  <c r="T1648" s="76"/>
      <c r="U1648" s="80"/>
      <c r="V1648" s="80"/>
      <c r="W1648" s="80"/>
      <c r="X1648" s="80"/>
      <c r="Y1648" s="80"/>
      <c r="Z1648" s="80"/>
      <c r="AA1648" s="80"/>
      <c r="AB1648" s="80"/>
      <c r="AC1648" s="80"/>
      <c r="AD1648" s="82"/>
      <c r="AE1648" s="80"/>
      <c r="AF1648" s="76"/>
      <c r="AG1648" s="76"/>
      <c r="AH1648" s="85"/>
      <c r="AI1648" s="76"/>
      <c r="AJ1648" s="76"/>
      <c r="AK1648" s="82"/>
      <c r="AL1648" s="82"/>
      <c r="AM1648" s="80"/>
    </row>
    <row r="1649" spans="1:39" ht="15" customHeight="1" x14ac:dyDescent="0.3">
      <c r="A1649" s="76"/>
      <c r="B1649" s="76"/>
      <c r="C1649" s="76"/>
      <c r="D1649" s="77"/>
      <c r="E1649" s="69" t="str">
        <f t="shared" ca="1" si="25"/>
        <v/>
      </c>
      <c r="F1649" s="82"/>
      <c r="G1649" s="80"/>
      <c r="H1649" s="80"/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  <c r="T1649" s="76"/>
      <c r="U1649" s="80"/>
      <c r="V1649" s="80"/>
      <c r="W1649" s="80"/>
      <c r="X1649" s="80"/>
      <c r="Y1649" s="80"/>
      <c r="Z1649" s="80"/>
      <c r="AA1649" s="80"/>
      <c r="AB1649" s="80"/>
      <c r="AC1649" s="80"/>
      <c r="AD1649" s="82"/>
      <c r="AE1649" s="80"/>
      <c r="AF1649" s="76"/>
      <c r="AG1649" s="76"/>
      <c r="AH1649" s="85"/>
      <c r="AI1649" s="76"/>
      <c r="AJ1649" s="76"/>
      <c r="AK1649" s="82"/>
      <c r="AL1649" s="82"/>
      <c r="AM1649" s="80"/>
    </row>
    <row r="1650" spans="1:39" ht="15" customHeight="1" x14ac:dyDescent="0.3">
      <c r="A1650" s="76"/>
      <c r="B1650" s="76"/>
      <c r="C1650" s="76"/>
      <c r="D1650" s="77"/>
      <c r="E1650" s="69" t="str">
        <f t="shared" ca="1" si="25"/>
        <v/>
      </c>
      <c r="F1650" s="82"/>
      <c r="G1650" s="80"/>
      <c r="H1650" s="80"/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  <c r="T1650" s="76"/>
      <c r="U1650" s="80"/>
      <c r="V1650" s="80"/>
      <c r="W1650" s="80"/>
      <c r="X1650" s="80"/>
      <c r="Y1650" s="80"/>
      <c r="Z1650" s="80"/>
      <c r="AA1650" s="80"/>
      <c r="AB1650" s="80"/>
      <c r="AC1650" s="80"/>
      <c r="AD1650" s="82"/>
      <c r="AE1650" s="80"/>
      <c r="AF1650" s="76"/>
      <c r="AG1650" s="76"/>
      <c r="AH1650" s="85"/>
      <c r="AI1650" s="76"/>
      <c r="AJ1650" s="76"/>
      <c r="AK1650" s="82"/>
      <c r="AL1650" s="82"/>
      <c r="AM1650" s="80"/>
    </row>
    <row r="1651" spans="1:39" ht="15" customHeight="1" x14ac:dyDescent="0.3">
      <c r="A1651" s="76"/>
      <c r="B1651" s="76"/>
      <c r="C1651" s="76"/>
      <c r="D1651" s="77"/>
      <c r="E1651" s="69" t="str">
        <f t="shared" ca="1" si="25"/>
        <v/>
      </c>
      <c r="F1651" s="82"/>
      <c r="G1651" s="80"/>
      <c r="H1651" s="80"/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  <c r="T1651" s="76"/>
      <c r="U1651" s="80"/>
      <c r="V1651" s="80"/>
      <c r="W1651" s="80"/>
      <c r="X1651" s="80"/>
      <c r="Y1651" s="80"/>
      <c r="Z1651" s="80"/>
      <c r="AA1651" s="80"/>
      <c r="AB1651" s="80"/>
      <c r="AC1651" s="80"/>
      <c r="AD1651" s="82"/>
      <c r="AE1651" s="80"/>
      <c r="AF1651" s="76"/>
      <c r="AG1651" s="76"/>
      <c r="AH1651" s="85"/>
      <c r="AI1651" s="76"/>
      <c r="AJ1651" s="76"/>
      <c r="AK1651" s="82"/>
      <c r="AL1651" s="82"/>
      <c r="AM1651" s="80"/>
    </row>
    <row r="1652" spans="1:39" ht="15" customHeight="1" x14ac:dyDescent="0.3">
      <c r="A1652" s="76"/>
      <c r="B1652" s="76"/>
      <c r="C1652" s="76"/>
      <c r="D1652" s="77"/>
      <c r="E1652" s="69" t="str">
        <f t="shared" ca="1" si="25"/>
        <v/>
      </c>
      <c r="F1652" s="82"/>
      <c r="G1652" s="80"/>
      <c r="H1652" s="80"/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  <c r="T1652" s="76"/>
      <c r="U1652" s="80"/>
      <c r="V1652" s="80"/>
      <c r="W1652" s="80"/>
      <c r="X1652" s="80"/>
      <c r="Y1652" s="80"/>
      <c r="Z1652" s="80"/>
      <c r="AA1652" s="80"/>
      <c r="AB1652" s="80"/>
      <c r="AC1652" s="80"/>
      <c r="AD1652" s="82"/>
      <c r="AE1652" s="80"/>
      <c r="AF1652" s="76"/>
      <c r="AG1652" s="76"/>
      <c r="AH1652" s="85"/>
      <c r="AI1652" s="76"/>
      <c r="AJ1652" s="76"/>
      <c r="AK1652" s="82"/>
      <c r="AL1652" s="82"/>
      <c r="AM1652" s="80"/>
    </row>
    <row r="1653" spans="1:39" ht="15" customHeight="1" x14ac:dyDescent="0.3">
      <c r="A1653" s="76"/>
      <c r="B1653" s="76"/>
      <c r="C1653" s="76"/>
      <c r="D1653" s="77"/>
      <c r="E1653" s="69" t="str">
        <f t="shared" ca="1" si="25"/>
        <v/>
      </c>
      <c r="F1653" s="82"/>
      <c r="G1653" s="80"/>
      <c r="H1653" s="80"/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  <c r="T1653" s="76"/>
      <c r="U1653" s="80"/>
      <c r="V1653" s="80"/>
      <c r="W1653" s="80"/>
      <c r="X1653" s="80"/>
      <c r="Y1653" s="80"/>
      <c r="Z1653" s="80"/>
      <c r="AA1653" s="80"/>
      <c r="AB1653" s="80"/>
      <c r="AC1653" s="80"/>
      <c r="AD1653" s="82"/>
      <c r="AE1653" s="80"/>
      <c r="AF1653" s="76"/>
      <c r="AG1653" s="76"/>
      <c r="AH1653" s="85"/>
      <c r="AI1653" s="76"/>
      <c r="AJ1653" s="76"/>
      <c r="AK1653" s="82"/>
      <c r="AL1653" s="82"/>
      <c r="AM1653" s="80"/>
    </row>
    <row r="1654" spans="1:39" ht="15" customHeight="1" x14ac:dyDescent="0.3">
      <c r="A1654" s="76"/>
      <c r="B1654" s="76"/>
      <c r="C1654" s="76"/>
      <c r="D1654" s="77"/>
      <c r="E1654" s="69" t="str">
        <f t="shared" ca="1" si="25"/>
        <v/>
      </c>
      <c r="F1654" s="82"/>
      <c r="G1654" s="80"/>
      <c r="H1654" s="80"/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  <c r="T1654" s="76"/>
      <c r="U1654" s="80"/>
      <c r="V1654" s="80"/>
      <c r="W1654" s="80"/>
      <c r="X1654" s="80"/>
      <c r="Y1654" s="80"/>
      <c r="Z1654" s="80"/>
      <c r="AA1654" s="80"/>
      <c r="AB1654" s="80"/>
      <c r="AC1654" s="80"/>
      <c r="AD1654" s="82"/>
      <c r="AE1654" s="80"/>
      <c r="AF1654" s="76"/>
      <c r="AG1654" s="76"/>
      <c r="AH1654" s="85"/>
      <c r="AI1654" s="76"/>
      <c r="AJ1654" s="76"/>
      <c r="AK1654" s="82"/>
      <c r="AL1654" s="82"/>
      <c r="AM1654" s="80"/>
    </row>
    <row r="1655" spans="1:39" ht="15" customHeight="1" x14ac:dyDescent="0.3">
      <c r="A1655" s="76"/>
      <c r="B1655" s="76"/>
      <c r="C1655" s="76"/>
      <c r="D1655" s="77"/>
      <c r="E1655" s="69" t="str">
        <f t="shared" ca="1" si="25"/>
        <v/>
      </c>
      <c r="F1655" s="82"/>
      <c r="G1655" s="80"/>
      <c r="H1655" s="80"/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  <c r="T1655" s="76"/>
      <c r="U1655" s="80"/>
      <c r="V1655" s="80"/>
      <c r="W1655" s="80"/>
      <c r="X1655" s="80"/>
      <c r="Y1655" s="80"/>
      <c r="Z1655" s="80"/>
      <c r="AA1655" s="80"/>
      <c r="AB1655" s="80"/>
      <c r="AC1655" s="80"/>
      <c r="AD1655" s="82"/>
      <c r="AE1655" s="80"/>
      <c r="AF1655" s="76"/>
      <c r="AG1655" s="76"/>
      <c r="AH1655" s="85"/>
      <c r="AI1655" s="76"/>
      <c r="AJ1655" s="76"/>
      <c r="AK1655" s="82"/>
      <c r="AL1655" s="82"/>
      <c r="AM1655" s="80"/>
    </row>
    <row r="1656" spans="1:39" ht="15" customHeight="1" x14ac:dyDescent="0.3">
      <c r="A1656" s="76"/>
      <c r="B1656" s="76"/>
      <c r="C1656" s="76"/>
      <c r="D1656" s="77"/>
      <c r="E1656" s="69" t="str">
        <f t="shared" ca="1" si="25"/>
        <v/>
      </c>
      <c r="F1656" s="82"/>
      <c r="G1656" s="80"/>
      <c r="H1656" s="80"/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  <c r="T1656" s="76"/>
      <c r="U1656" s="80"/>
      <c r="V1656" s="80"/>
      <c r="W1656" s="80"/>
      <c r="X1656" s="80"/>
      <c r="Y1656" s="80"/>
      <c r="Z1656" s="80"/>
      <c r="AA1656" s="80"/>
      <c r="AB1656" s="80"/>
      <c r="AC1656" s="80"/>
      <c r="AD1656" s="82"/>
      <c r="AE1656" s="80"/>
      <c r="AF1656" s="76"/>
      <c r="AG1656" s="76"/>
      <c r="AH1656" s="85"/>
      <c r="AI1656" s="76"/>
      <c r="AJ1656" s="76"/>
      <c r="AK1656" s="82"/>
      <c r="AL1656" s="82"/>
      <c r="AM1656" s="80"/>
    </row>
    <row r="1657" spans="1:39" ht="15" customHeight="1" x14ac:dyDescent="0.3">
      <c r="A1657" s="76"/>
      <c r="B1657" s="76"/>
      <c r="C1657" s="76"/>
      <c r="D1657" s="77"/>
      <c r="E1657" s="69" t="str">
        <f t="shared" ca="1" si="25"/>
        <v/>
      </c>
      <c r="F1657" s="82"/>
      <c r="G1657" s="80"/>
      <c r="H1657" s="80"/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  <c r="T1657" s="76"/>
      <c r="U1657" s="80"/>
      <c r="V1657" s="80"/>
      <c r="W1657" s="80"/>
      <c r="X1657" s="80"/>
      <c r="Y1657" s="80"/>
      <c r="Z1657" s="80"/>
      <c r="AA1657" s="80"/>
      <c r="AB1657" s="80"/>
      <c r="AC1657" s="80"/>
      <c r="AD1657" s="82"/>
      <c r="AE1657" s="80"/>
      <c r="AF1657" s="76"/>
      <c r="AG1657" s="76"/>
      <c r="AH1657" s="85"/>
      <c r="AI1657" s="76"/>
      <c r="AJ1657" s="76"/>
      <c r="AK1657" s="82"/>
      <c r="AL1657" s="82"/>
      <c r="AM1657" s="80"/>
    </row>
    <row r="1658" spans="1:39" ht="15" customHeight="1" x14ac:dyDescent="0.3">
      <c r="A1658" s="76"/>
      <c r="B1658" s="76"/>
      <c r="C1658" s="76"/>
      <c r="D1658" s="77"/>
      <c r="E1658" s="69" t="str">
        <f t="shared" ca="1" si="25"/>
        <v/>
      </c>
      <c r="F1658" s="82"/>
      <c r="G1658" s="80"/>
      <c r="H1658" s="80"/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  <c r="T1658" s="76"/>
      <c r="U1658" s="80"/>
      <c r="V1658" s="80"/>
      <c r="W1658" s="80"/>
      <c r="X1658" s="80"/>
      <c r="Y1658" s="80"/>
      <c r="Z1658" s="80"/>
      <c r="AA1658" s="80"/>
      <c r="AB1658" s="80"/>
      <c r="AC1658" s="80"/>
      <c r="AD1658" s="82"/>
      <c r="AE1658" s="80"/>
      <c r="AF1658" s="76"/>
      <c r="AG1658" s="76"/>
      <c r="AH1658" s="85"/>
      <c r="AI1658" s="76"/>
      <c r="AJ1658" s="76"/>
      <c r="AK1658" s="82"/>
      <c r="AL1658" s="82"/>
      <c r="AM1658" s="80"/>
    </row>
    <row r="1659" spans="1:39" ht="15" customHeight="1" x14ac:dyDescent="0.3">
      <c r="A1659" s="76"/>
      <c r="B1659" s="76"/>
      <c r="C1659" s="76"/>
      <c r="D1659" s="77"/>
      <c r="E1659" s="69" t="str">
        <f t="shared" ca="1" si="25"/>
        <v/>
      </c>
      <c r="F1659" s="82"/>
      <c r="G1659" s="80"/>
      <c r="H1659" s="80"/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  <c r="T1659" s="76"/>
      <c r="U1659" s="80"/>
      <c r="V1659" s="80"/>
      <c r="W1659" s="80"/>
      <c r="X1659" s="80"/>
      <c r="Y1659" s="80"/>
      <c r="Z1659" s="80"/>
      <c r="AA1659" s="80"/>
      <c r="AB1659" s="80"/>
      <c r="AC1659" s="80"/>
      <c r="AD1659" s="82"/>
      <c r="AE1659" s="80"/>
      <c r="AF1659" s="76"/>
      <c r="AG1659" s="76"/>
      <c r="AH1659" s="85"/>
      <c r="AI1659" s="76"/>
      <c r="AJ1659" s="76"/>
      <c r="AK1659" s="82"/>
      <c r="AL1659" s="82"/>
      <c r="AM1659" s="80"/>
    </row>
    <row r="1660" spans="1:39" ht="15" customHeight="1" x14ac:dyDescent="0.3">
      <c r="A1660" s="76"/>
      <c r="B1660" s="76"/>
      <c r="C1660" s="76"/>
      <c r="D1660" s="77"/>
      <c r="E1660" s="69" t="str">
        <f t="shared" ca="1" si="25"/>
        <v/>
      </c>
      <c r="F1660" s="82"/>
      <c r="G1660" s="80"/>
      <c r="H1660" s="80"/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  <c r="T1660" s="76"/>
      <c r="U1660" s="80"/>
      <c r="V1660" s="80"/>
      <c r="W1660" s="80"/>
      <c r="X1660" s="80"/>
      <c r="Y1660" s="80"/>
      <c r="Z1660" s="80"/>
      <c r="AA1660" s="80"/>
      <c r="AB1660" s="80"/>
      <c r="AC1660" s="80"/>
      <c r="AD1660" s="82"/>
      <c r="AE1660" s="80"/>
      <c r="AF1660" s="76"/>
      <c r="AG1660" s="76"/>
      <c r="AH1660" s="85"/>
      <c r="AI1660" s="76"/>
      <c r="AJ1660" s="76"/>
      <c r="AK1660" s="82"/>
      <c r="AL1660" s="82"/>
      <c r="AM1660" s="80"/>
    </row>
    <row r="1661" spans="1:39" ht="15" customHeight="1" x14ac:dyDescent="0.3">
      <c r="A1661" s="76"/>
      <c r="B1661" s="76"/>
      <c r="C1661" s="76"/>
      <c r="D1661" s="77"/>
      <c r="E1661" s="69" t="str">
        <f t="shared" ca="1" si="25"/>
        <v/>
      </c>
      <c r="F1661" s="82"/>
      <c r="G1661" s="80"/>
      <c r="H1661" s="80"/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  <c r="T1661" s="76"/>
      <c r="U1661" s="80"/>
      <c r="V1661" s="80"/>
      <c r="W1661" s="80"/>
      <c r="X1661" s="80"/>
      <c r="Y1661" s="80"/>
      <c r="Z1661" s="80"/>
      <c r="AA1661" s="80"/>
      <c r="AB1661" s="80"/>
      <c r="AC1661" s="80"/>
      <c r="AD1661" s="82"/>
      <c r="AE1661" s="80"/>
      <c r="AF1661" s="76"/>
      <c r="AG1661" s="76"/>
      <c r="AH1661" s="85"/>
      <c r="AI1661" s="76"/>
      <c r="AJ1661" s="76"/>
      <c r="AK1661" s="82"/>
      <c r="AL1661" s="82"/>
      <c r="AM1661" s="80"/>
    </row>
    <row r="1662" spans="1:39" ht="15" customHeight="1" x14ac:dyDescent="0.3">
      <c r="A1662" s="76"/>
      <c r="B1662" s="76"/>
      <c r="C1662" s="76"/>
      <c r="D1662" s="77"/>
      <c r="E1662" s="69" t="str">
        <f t="shared" ca="1" si="25"/>
        <v/>
      </c>
      <c r="F1662" s="82"/>
      <c r="G1662" s="80"/>
      <c r="H1662" s="80"/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  <c r="T1662" s="76"/>
      <c r="U1662" s="80"/>
      <c r="V1662" s="80"/>
      <c r="W1662" s="80"/>
      <c r="X1662" s="80"/>
      <c r="Y1662" s="80"/>
      <c r="Z1662" s="80"/>
      <c r="AA1662" s="80"/>
      <c r="AB1662" s="80"/>
      <c r="AC1662" s="80"/>
      <c r="AD1662" s="82"/>
      <c r="AE1662" s="80"/>
      <c r="AF1662" s="76"/>
      <c r="AG1662" s="76"/>
      <c r="AH1662" s="85"/>
      <c r="AI1662" s="76"/>
      <c r="AJ1662" s="76"/>
      <c r="AK1662" s="82"/>
      <c r="AL1662" s="82"/>
      <c r="AM1662" s="80"/>
    </row>
    <row r="1663" spans="1:39" ht="15" customHeight="1" x14ac:dyDescent="0.3">
      <c r="A1663" s="76"/>
      <c r="B1663" s="76"/>
      <c r="C1663" s="76"/>
      <c r="D1663" s="77"/>
      <c r="E1663" s="69" t="str">
        <f t="shared" ca="1" si="25"/>
        <v/>
      </c>
      <c r="F1663" s="82"/>
      <c r="G1663" s="80"/>
      <c r="H1663" s="80"/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  <c r="T1663" s="76"/>
      <c r="U1663" s="80"/>
      <c r="V1663" s="80"/>
      <c r="W1663" s="80"/>
      <c r="X1663" s="80"/>
      <c r="Y1663" s="80"/>
      <c r="Z1663" s="80"/>
      <c r="AA1663" s="80"/>
      <c r="AB1663" s="80"/>
      <c r="AC1663" s="80"/>
      <c r="AD1663" s="82"/>
      <c r="AE1663" s="80"/>
      <c r="AF1663" s="76"/>
      <c r="AG1663" s="76"/>
      <c r="AH1663" s="85"/>
      <c r="AI1663" s="76"/>
      <c r="AJ1663" s="76"/>
      <c r="AK1663" s="82"/>
      <c r="AL1663" s="82"/>
      <c r="AM1663" s="80"/>
    </row>
    <row r="1664" spans="1:39" ht="15" customHeight="1" x14ac:dyDescent="0.3">
      <c r="A1664" s="76"/>
      <c r="B1664" s="76"/>
      <c r="C1664" s="76"/>
      <c r="D1664" s="77"/>
      <c r="E1664" s="69" t="str">
        <f t="shared" ca="1" si="25"/>
        <v/>
      </c>
      <c r="F1664" s="82"/>
      <c r="G1664" s="80"/>
      <c r="H1664" s="80"/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  <c r="T1664" s="76"/>
      <c r="U1664" s="80"/>
      <c r="V1664" s="80"/>
      <c r="W1664" s="80"/>
      <c r="X1664" s="80"/>
      <c r="Y1664" s="80"/>
      <c r="Z1664" s="80"/>
      <c r="AA1664" s="80"/>
      <c r="AB1664" s="80"/>
      <c r="AC1664" s="80"/>
      <c r="AD1664" s="82"/>
      <c r="AE1664" s="80"/>
      <c r="AF1664" s="76"/>
      <c r="AG1664" s="76"/>
      <c r="AH1664" s="85"/>
      <c r="AI1664" s="76"/>
      <c r="AJ1664" s="76"/>
      <c r="AK1664" s="82"/>
      <c r="AL1664" s="82"/>
      <c r="AM1664" s="80"/>
    </row>
    <row r="1665" spans="1:39" ht="15" customHeight="1" x14ac:dyDescent="0.3">
      <c r="A1665" s="76"/>
      <c r="B1665" s="76"/>
      <c r="C1665" s="76"/>
      <c r="D1665" s="77"/>
      <c r="E1665" s="69" t="str">
        <f t="shared" ca="1" si="25"/>
        <v/>
      </c>
      <c r="F1665" s="82"/>
      <c r="G1665" s="80"/>
      <c r="H1665" s="80"/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  <c r="T1665" s="76"/>
      <c r="U1665" s="80"/>
      <c r="V1665" s="80"/>
      <c r="W1665" s="80"/>
      <c r="X1665" s="80"/>
      <c r="Y1665" s="80"/>
      <c r="Z1665" s="80"/>
      <c r="AA1665" s="80"/>
      <c r="AB1665" s="80"/>
      <c r="AC1665" s="80"/>
      <c r="AD1665" s="82"/>
      <c r="AE1665" s="80"/>
      <c r="AF1665" s="76"/>
      <c r="AG1665" s="76"/>
      <c r="AH1665" s="85"/>
      <c r="AI1665" s="76"/>
      <c r="AJ1665" s="76"/>
      <c r="AK1665" s="82"/>
      <c r="AL1665" s="82"/>
      <c r="AM1665" s="80"/>
    </row>
    <row r="1666" spans="1:39" ht="15" customHeight="1" x14ac:dyDescent="0.3">
      <c r="A1666" s="76"/>
      <c r="B1666" s="76"/>
      <c r="C1666" s="76"/>
      <c r="D1666" s="77"/>
      <c r="E1666" s="69" t="str">
        <f t="shared" ca="1" si="25"/>
        <v/>
      </c>
      <c r="F1666" s="82"/>
      <c r="G1666" s="80"/>
      <c r="H1666" s="80"/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  <c r="T1666" s="76"/>
      <c r="U1666" s="80"/>
      <c r="V1666" s="80"/>
      <c r="W1666" s="80"/>
      <c r="X1666" s="80"/>
      <c r="Y1666" s="80"/>
      <c r="Z1666" s="80"/>
      <c r="AA1666" s="80"/>
      <c r="AB1666" s="80"/>
      <c r="AC1666" s="80"/>
      <c r="AD1666" s="82"/>
      <c r="AE1666" s="80"/>
      <c r="AF1666" s="76"/>
      <c r="AG1666" s="76"/>
      <c r="AH1666" s="85"/>
      <c r="AI1666" s="76"/>
      <c r="AJ1666" s="76"/>
      <c r="AK1666" s="82"/>
      <c r="AL1666" s="82"/>
      <c r="AM1666" s="80"/>
    </row>
    <row r="1667" spans="1:39" ht="15" customHeight="1" x14ac:dyDescent="0.3">
      <c r="A1667" s="76"/>
      <c r="B1667" s="76"/>
      <c r="C1667" s="76"/>
      <c r="D1667" s="77"/>
      <c r="E1667" s="69" t="str">
        <f t="shared" ca="1" si="25"/>
        <v/>
      </c>
      <c r="F1667" s="82"/>
      <c r="G1667" s="80"/>
      <c r="H1667" s="80"/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  <c r="T1667" s="76"/>
      <c r="U1667" s="80"/>
      <c r="V1667" s="80"/>
      <c r="W1667" s="80"/>
      <c r="X1667" s="80"/>
      <c r="Y1667" s="80"/>
      <c r="Z1667" s="80"/>
      <c r="AA1667" s="80"/>
      <c r="AB1667" s="80"/>
      <c r="AC1667" s="80"/>
      <c r="AD1667" s="82"/>
      <c r="AE1667" s="80"/>
      <c r="AF1667" s="76"/>
      <c r="AG1667" s="76"/>
      <c r="AH1667" s="85"/>
      <c r="AI1667" s="76"/>
      <c r="AJ1667" s="76"/>
      <c r="AK1667" s="82"/>
      <c r="AL1667" s="82"/>
      <c r="AM1667" s="80"/>
    </row>
    <row r="1668" spans="1:39" ht="15" customHeight="1" x14ac:dyDescent="0.3">
      <c r="A1668" s="76"/>
      <c r="B1668" s="76"/>
      <c r="C1668" s="76"/>
      <c r="D1668" s="77"/>
      <c r="E1668" s="69" t="str">
        <f t="shared" ca="1" si="25"/>
        <v/>
      </c>
      <c r="F1668" s="82"/>
      <c r="G1668" s="80"/>
      <c r="H1668" s="80"/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  <c r="T1668" s="76"/>
      <c r="U1668" s="80"/>
      <c r="V1668" s="80"/>
      <c r="W1668" s="80"/>
      <c r="X1668" s="80"/>
      <c r="Y1668" s="80"/>
      <c r="Z1668" s="80"/>
      <c r="AA1668" s="80"/>
      <c r="AB1668" s="80"/>
      <c r="AC1668" s="80"/>
      <c r="AD1668" s="82"/>
      <c r="AE1668" s="80"/>
      <c r="AF1668" s="76"/>
      <c r="AG1668" s="76"/>
      <c r="AH1668" s="85"/>
      <c r="AI1668" s="76"/>
      <c r="AJ1668" s="76"/>
      <c r="AK1668" s="82"/>
      <c r="AL1668" s="82"/>
      <c r="AM1668" s="80"/>
    </row>
    <row r="1669" spans="1:39" ht="15" customHeight="1" x14ac:dyDescent="0.3">
      <c r="A1669" s="76"/>
      <c r="B1669" s="76"/>
      <c r="C1669" s="76"/>
      <c r="D1669" s="77"/>
      <c r="E1669" s="69" t="str">
        <f t="shared" ca="1" si="25"/>
        <v/>
      </c>
      <c r="F1669" s="82"/>
      <c r="G1669" s="80"/>
      <c r="H1669" s="80"/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  <c r="T1669" s="76"/>
      <c r="U1669" s="80"/>
      <c r="V1669" s="80"/>
      <c r="W1669" s="80"/>
      <c r="X1669" s="80"/>
      <c r="Y1669" s="80"/>
      <c r="Z1669" s="80"/>
      <c r="AA1669" s="80"/>
      <c r="AB1669" s="80"/>
      <c r="AC1669" s="80"/>
      <c r="AD1669" s="82"/>
      <c r="AE1669" s="80"/>
      <c r="AF1669" s="76"/>
      <c r="AG1669" s="76"/>
      <c r="AH1669" s="85"/>
      <c r="AI1669" s="76"/>
      <c r="AJ1669" s="76"/>
      <c r="AK1669" s="82"/>
      <c r="AL1669" s="82"/>
      <c r="AM1669" s="80"/>
    </row>
    <row r="1670" spans="1:39" ht="15" customHeight="1" x14ac:dyDescent="0.3">
      <c r="A1670" s="76"/>
      <c r="B1670" s="76"/>
      <c r="C1670" s="76"/>
      <c r="D1670" s="77"/>
      <c r="E1670" s="69" t="str">
        <f t="shared" ca="1" si="25"/>
        <v/>
      </c>
      <c r="F1670" s="82"/>
      <c r="G1670" s="80"/>
      <c r="H1670" s="80"/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  <c r="T1670" s="76"/>
      <c r="U1670" s="80"/>
      <c r="V1670" s="80"/>
      <c r="W1670" s="80"/>
      <c r="X1670" s="80"/>
      <c r="Y1670" s="80"/>
      <c r="Z1670" s="80"/>
      <c r="AA1670" s="80"/>
      <c r="AB1670" s="80"/>
      <c r="AC1670" s="80"/>
      <c r="AD1670" s="82"/>
      <c r="AE1670" s="80"/>
      <c r="AF1670" s="76"/>
      <c r="AG1670" s="76"/>
      <c r="AH1670" s="85"/>
      <c r="AI1670" s="76"/>
      <c r="AJ1670" s="76"/>
      <c r="AK1670" s="82"/>
      <c r="AL1670" s="82"/>
      <c r="AM1670" s="80"/>
    </row>
    <row r="1671" spans="1:39" ht="15" customHeight="1" x14ac:dyDescent="0.3">
      <c r="A1671" s="76"/>
      <c r="B1671" s="76"/>
      <c r="C1671" s="76"/>
      <c r="D1671" s="77"/>
      <c r="E1671" s="69" t="str">
        <f t="shared" ca="1" si="25"/>
        <v/>
      </c>
      <c r="F1671" s="82"/>
      <c r="G1671" s="80"/>
      <c r="H1671" s="80"/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  <c r="T1671" s="76"/>
      <c r="U1671" s="80"/>
      <c r="V1671" s="80"/>
      <c r="W1671" s="80"/>
      <c r="X1671" s="80"/>
      <c r="Y1671" s="80"/>
      <c r="Z1671" s="80"/>
      <c r="AA1671" s="80"/>
      <c r="AB1671" s="80"/>
      <c r="AC1671" s="80"/>
      <c r="AD1671" s="82"/>
      <c r="AE1671" s="80"/>
      <c r="AF1671" s="76"/>
      <c r="AG1671" s="76"/>
      <c r="AH1671" s="85"/>
      <c r="AI1671" s="76"/>
      <c r="AJ1671" s="76"/>
      <c r="AK1671" s="82"/>
      <c r="AL1671" s="82"/>
      <c r="AM1671" s="80"/>
    </row>
    <row r="1672" spans="1:39" ht="15" customHeight="1" x14ac:dyDescent="0.3">
      <c r="A1672" s="76"/>
      <c r="B1672" s="76"/>
      <c r="C1672" s="76"/>
      <c r="D1672" s="77"/>
      <c r="E1672" s="69" t="str">
        <f t="shared" ca="1" si="25"/>
        <v/>
      </c>
      <c r="F1672" s="82"/>
      <c r="G1672" s="80"/>
      <c r="H1672" s="80"/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  <c r="T1672" s="76"/>
      <c r="U1672" s="80"/>
      <c r="V1672" s="80"/>
      <c r="W1672" s="80"/>
      <c r="X1672" s="80"/>
      <c r="Y1672" s="80"/>
      <c r="Z1672" s="80"/>
      <c r="AA1672" s="80"/>
      <c r="AB1672" s="80"/>
      <c r="AC1672" s="80"/>
      <c r="AD1672" s="82"/>
      <c r="AE1672" s="80"/>
      <c r="AF1672" s="76"/>
      <c r="AG1672" s="76"/>
      <c r="AH1672" s="85"/>
      <c r="AI1672" s="76"/>
      <c r="AJ1672" s="76"/>
      <c r="AK1672" s="82"/>
      <c r="AL1672" s="82"/>
      <c r="AM1672" s="80"/>
    </row>
    <row r="1673" spans="1:39" ht="15" customHeight="1" x14ac:dyDescent="0.3">
      <c r="A1673" s="76"/>
      <c r="B1673" s="76"/>
      <c r="C1673" s="76"/>
      <c r="D1673" s="77"/>
      <c r="E1673" s="69" t="str">
        <f t="shared" ref="E1673:E1736" ca="1" si="26">IF(D1673="","",(INT((TODAY()-D1673)/365.25)))</f>
        <v/>
      </c>
      <c r="F1673" s="82"/>
      <c r="G1673" s="80"/>
      <c r="H1673" s="80"/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  <c r="T1673" s="76"/>
      <c r="U1673" s="80"/>
      <c r="V1673" s="80"/>
      <c r="W1673" s="80"/>
      <c r="X1673" s="80"/>
      <c r="Y1673" s="80"/>
      <c r="Z1673" s="80"/>
      <c r="AA1673" s="80"/>
      <c r="AB1673" s="80"/>
      <c r="AC1673" s="80"/>
      <c r="AD1673" s="82"/>
      <c r="AE1673" s="80"/>
      <c r="AF1673" s="76"/>
      <c r="AG1673" s="76"/>
      <c r="AH1673" s="85"/>
      <c r="AI1673" s="76"/>
      <c r="AJ1673" s="76"/>
      <c r="AK1673" s="82"/>
      <c r="AL1673" s="82"/>
      <c r="AM1673" s="80"/>
    </row>
    <row r="1674" spans="1:39" ht="15" customHeight="1" x14ac:dyDescent="0.3">
      <c r="A1674" s="76"/>
      <c r="B1674" s="76"/>
      <c r="C1674" s="76"/>
      <c r="D1674" s="77"/>
      <c r="E1674" s="69" t="str">
        <f t="shared" ca="1" si="26"/>
        <v/>
      </c>
      <c r="F1674" s="82"/>
      <c r="G1674" s="80"/>
      <c r="H1674" s="80"/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  <c r="T1674" s="76"/>
      <c r="U1674" s="80"/>
      <c r="V1674" s="80"/>
      <c r="W1674" s="80"/>
      <c r="X1674" s="80"/>
      <c r="Y1674" s="80"/>
      <c r="Z1674" s="80"/>
      <c r="AA1674" s="80"/>
      <c r="AB1674" s="80"/>
      <c r="AC1674" s="80"/>
      <c r="AD1674" s="82"/>
      <c r="AE1674" s="80"/>
      <c r="AF1674" s="76"/>
      <c r="AG1674" s="76"/>
      <c r="AH1674" s="85"/>
      <c r="AI1674" s="76"/>
      <c r="AJ1674" s="76"/>
      <c r="AK1674" s="82"/>
      <c r="AL1674" s="82"/>
      <c r="AM1674" s="80"/>
    </row>
    <row r="1675" spans="1:39" ht="15" customHeight="1" x14ac:dyDescent="0.3">
      <c r="A1675" s="76"/>
      <c r="B1675" s="76"/>
      <c r="C1675" s="76"/>
      <c r="D1675" s="77"/>
      <c r="E1675" s="69" t="str">
        <f t="shared" ca="1" si="26"/>
        <v/>
      </c>
      <c r="F1675" s="82"/>
      <c r="G1675" s="80"/>
      <c r="H1675" s="80"/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  <c r="T1675" s="76"/>
      <c r="U1675" s="80"/>
      <c r="V1675" s="80"/>
      <c r="W1675" s="80"/>
      <c r="X1675" s="80"/>
      <c r="Y1675" s="80"/>
      <c r="Z1675" s="80"/>
      <c r="AA1675" s="80"/>
      <c r="AB1675" s="80"/>
      <c r="AC1675" s="80"/>
      <c r="AD1675" s="82"/>
      <c r="AE1675" s="80"/>
      <c r="AF1675" s="76"/>
      <c r="AG1675" s="76"/>
      <c r="AH1675" s="85"/>
      <c r="AI1675" s="76"/>
      <c r="AJ1675" s="76"/>
      <c r="AK1675" s="82"/>
      <c r="AL1675" s="82"/>
      <c r="AM1675" s="80"/>
    </row>
    <row r="1676" spans="1:39" ht="15" customHeight="1" x14ac:dyDescent="0.3">
      <c r="A1676" s="76"/>
      <c r="B1676" s="76"/>
      <c r="C1676" s="76"/>
      <c r="D1676" s="77"/>
      <c r="E1676" s="69" t="str">
        <f t="shared" ca="1" si="26"/>
        <v/>
      </c>
      <c r="F1676" s="82"/>
      <c r="G1676" s="80"/>
      <c r="H1676" s="80"/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  <c r="T1676" s="76"/>
      <c r="U1676" s="80"/>
      <c r="V1676" s="80"/>
      <c r="W1676" s="80"/>
      <c r="X1676" s="80"/>
      <c r="Y1676" s="80"/>
      <c r="Z1676" s="80"/>
      <c r="AA1676" s="80"/>
      <c r="AB1676" s="80"/>
      <c r="AC1676" s="80"/>
      <c r="AD1676" s="82"/>
      <c r="AE1676" s="80"/>
      <c r="AF1676" s="76"/>
      <c r="AG1676" s="76"/>
      <c r="AH1676" s="85"/>
      <c r="AI1676" s="76"/>
      <c r="AJ1676" s="76"/>
      <c r="AK1676" s="82"/>
      <c r="AL1676" s="82"/>
      <c r="AM1676" s="80"/>
    </row>
    <row r="1677" spans="1:39" ht="15" customHeight="1" x14ac:dyDescent="0.3">
      <c r="A1677" s="76"/>
      <c r="B1677" s="76"/>
      <c r="C1677" s="76"/>
      <c r="D1677" s="77"/>
      <c r="E1677" s="69" t="str">
        <f t="shared" ca="1" si="26"/>
        <v/>
      </c>
      <c r="F1677" s="82"/>
      <c r="G1677" s="80"/>
      <c r="H1677" s="80"/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  <c r="T1677" s="76"/>
      <c r="U1677" s="80"/>
      <c r="V1677" s="80"/>
      <c r="W1677" s="80"/>
      <c r="X1677" s="80"/>
      <c r="Y1677" s="80"/>
      <c r="Z1677" s="80"/>
      <c r="AA1677" s="80"/>
      <c r="AB1677" s="80"/>
      <c r="AC1677" s="80"/>
      <c r="AD1677" s="82"/>
      <c r="AE1677" s="80"/>
      <c r="AF1677" s="76"/>
      <c r="AG1677" s="76"/>
      <c r="AH1677" s="85"/>
      <c r="AI1677" s="76"/>
      <c r="AJ1677" s="76"/>
      <c r="AK1677" s="82"/>
      <c r="AL1677" s="82"/>
      <c r="AM1677" s="80"/>
    </row>
    <row r="1678" spans="1:39" ht="15" customHeight="1" x14ac:dyDescent="0.3">
      <c r="A1678" s="76"/>
      <c r="B1678" s="76"/>
      <c r="C1678" s="76"/>
      <c r="D1678" s="77"/>
      <c r="E1678" s="69" t="str">
        <f t="shared" ca="1" si="26"/>
        <v/>
      </c>
      <c r="F1678" s="82"/>
      <c r="G1678" s="80"/>
      <c r="H1678" s="80"/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  <c r="T1678" s="76"/>
      <c r="U1678" s="80"/>
      <c r="V1678" s="80"/>
      <c r="W1678" s="80"/>
      <c r="X1678" s="80"/>
      <c r="Y1678" s="80"/>
      <c r="Z1678" s="80"/>
      <c r="AA1678" s="80"/>
      <c r="AB1678" s="80"/>
      <c r="AC1678" s="80"/>
      <c r="AD1678" s="82"/>
      <c r="AE1678" s="80"/>
      <c r="AF1678" s="76"/>
      <c r="AG1678" s="76"/>
      <c r="AH1678" s="85"/>
      <c r="AI1678" s="76"/>
      <c r="AJ1678" s="76"/>
      <c r="AK1678" s="82"/>
      <c r="AL1678" s="82"/>
      <c r="AM1678" s="80"/>
    </row>
    <row r="1679" spans="1:39" ht="15" customHeight="1" x14ac:dyDescent="0.3">
      <c r="A1679" s="76"/>
      <c r="B1679" s="76"/>
      <c r="C1679" s="76"/>
      <c r="D1679" s="77"/>
      <c r="E1679" s="69" t="str">
        <f t="shared" ca="1" si="26"/>
        <v/>
      </c>
      <c r="F1679" s="82"/>
      <c r="G1679" s="80"/>
      <c r="H1679" s="80"/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  <c r="T1679" s="76"/>
      <c r="U1679" s="80"/>
      <c r="V1679" s="80"/>
      <c r="W1679" s="80"/>
      <c r="X1679" s="80"/>
      <c r="Y1679" s="80"/>
      <c r="Z1679" s="80"/>
      <c r="AA1679" s="80"/>
      <c r="AB1679" s="80"/>
      <c r="AC1679" s="80"/>
      <c r="AD1679" s="82"/>
      <c r="AE1679" s="80"/>
      <c r="AF1679" s="76"/>
      <c r="AG1679" s="76"/>
      <c r="AH1679" s="85"/>
      <c r="AI1679" s="76"/>
      <c r="AJ1679" s="76"/>
      <c r="AK1679" s="82"/>
      <c r="AL1679" s="82"/>
      <c r="AM1679" s="80"/>
    </row>
    <row r="1680" spans="1:39" ht="15" customHeight="1" x14ac:dyDescent="0.3">
      <c r="A1680" s="76"/>
      <c r="B1680" s="76"/>
      <c r="C1680" s="76"/>
      <c r="D1680" s="77"/>
      <c r="E1680" s="69" t="str">
        <f t="shared" ca="1" si="26"/>
        <v/>
      </c>
      <c r="F1680" s="82"/>
      <c r="G1680" s="80"/>
      <c r="H1680" s="80"/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  <c r="T1680" s="76"/>
      <c r="U1680" s="80"/>
      <c r="V1680" s="80"/>
      <c r="W1680" s="80"/>
      <c r="X1680" s="80"/>
      <c r="Y1680" s="80"/>
      <c r="Z1680" s="80"/>
      <c r="AA1680" s="80"/>
      <c r="AB1680" s="80"/>
      <c r="AC1680" s="80"/>
      <c r="AD1680" s="82"/>
      <c r="AE1680" s="80"/>
      <c r="AF1680" s="76"/>
      <c r="AG1680" s="76"/>
      <c r="AH1680" s="85"/>
      <c r="AI1680" s="76"/>
      <c r="AJ1680" s="76"/>
      <c r="AK1680" s="82"/>
      <c r="AL1680" s="82"/>
      <c r="AM1680" s="80"/>
    </row>
    <row r="1681" spans="1:39" ht="15" customHeight="1" x14ac:dyDescent="0.3">
      <c r="A1681" s="76"/>
      <c r="B1681" s="76"/>
      <c r="C1681" s="76"/>
      <c r="D1681" s="77"/>
      <c r="E1681" s="69" t="str">
        <f t="shared" ca="1" si="26"/>
        <v/>
      </c>
      <c r="F1681" s="82"/>
      <c r="G1681" s="80"/>
      <c r="H1681" s="80"/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  <c r="T1681" s="76"/>
      <c r="U1681" s="80"/>
      <c r="V1681" s="80"/>
      <c r="W1681" s="80"/>
      <c r="X1681" s="80"/>
      <c r="Y1681" s="80"/>
      <c r="Z1681" s="80"/>
      <c r="AA1681" s="80"/>
      <c r="AB1681" s="80"/>
      <c r="AC1681" s="80"/>
      <c r="AD1681" s="82"/>
      <c r="AE1681" s="80"/>
      <c r="AF1681" s="76"/>
      <c r="AG1681" s="76"/>
      <c r="AH1681" s="85"/>
      <c r="AI1681" s="76"/>
      <c r="AJ1681" s="76"/>
      <c r="AK1681" s="82"/>
      <c r="AL1681" s="82"/>
      <c r="AM1681" s="80"/>
    </row>
    <row r="1682" spans="1:39" ht="15" customHeight="1" x14ac:dyDescent="0.3">
      <c r="A1682" s="76"/>
      <c r="B1682" s="76"/>
      <c r="C1682" s="76"/>
      <c r="D1682" s="77"/>
      <c r="E1682" s="69" t="str">
        <f t="shared" ca="1" si="26"/>
        <v/>
      </c>
      <c r="F1682" s="82"/>
      <c r="G1682" s="80"/>
      <c r="H1682" s="80"/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  <c r="T1682" s="76"/>
      <c r="U1682" s="80"/>
      <c r="V1682" s="80"/>
      <c r="W1682" s="80"/>
      <c r="X1682" s="80"/>
      <c r="Y1682" s="80"/>
      <c r="Z1682" s="80"/>
      <c r="AA1682" s="80"/>
      <c r="AB1682" s="80"/>
      <c r="AC1682" s="80"/>
      <c r="AD1682" s="82"/>
      <c r="AE1682" s="80"/>
      <c r="AF1682" s="76"/>
      <c r="AG1682" s="76"/>
      <c r="AH1682" s="85"/>
      <c r="AI1682" s="76"/>
      <c r="AJ1682" s="76"/>
      <c r="AK1682" s="82"/>
      <c r="AL1682" s="82"/>
      <c r="AM1682" s="80"/>
    </row>
    <row r="1683" spans="1:39" ht="15" customHeight="1" x14ac:dyDescent="0.3">
      <c r="A1683" s="76"/>
      <c r="B1683" s="76"/>
      <c r="C1683" s="76"/>
      <c r="D1683" s="77"/>
      <c r="E1683" s="69" t="str">
        <f t="shared" ca="1" si="26"/>
        <v/>
      </c>
      <c r="F1683" s="82"/>
      <c r="G1683" s="80"/>
      <c r="H1683" s="80"/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  <c r="T1683" s="76"/>
      <c r="U1683" s="80"/>
      <c r="V1683" s="80"/>
      <c r="W1683" s="80"/>
      <c r="X1683" s="80"/>
      <c r="Y1683" s="80"/>
      <c r="Z1683" s="80"/>
      <c r="AA1683" s="80"/>
      <c r="AB1683" s="80"/>
      <c r="AC1683" s="80"/>
      <c r="AD1683" s="82"/>
      <c r="AE1683" s="80"/>
      <c r="AF1683" s="76"/>
      <c r="AG1683" s="76"/>
      <c r="AH1683" s="85"/>
      <c r="AI1683" s="76"/>
      <c r="AJ1683" s="76"/>
      <c r="AK1683" s="82"/>
      <c r="AL1683" s="82"/>
      <c r="AM1683" s="80"/>
    </row>
    <row r="1684" spans="1:39" ht="15" customHeight="1" x14ac:dyDescent="0.3">
      <c r="A1684" s="76"/>
      <c r="B1684" s="76"/>
      <c r="C1684" s="76"/>
      <c r="D1684" s="77"/>
      <c r="E1684" s="69" t="str">
        <f t="shared" ca="1" si="26"/>
        <v/>
      </c>
      <c r="F1684" s="82"/>
      <c r="G1684" s="80"/>
      <c r="H1684" s="80"/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  <c r="T1684" s="76"/>
      <c r="U1684" s="80"/>
      <c r="V1684" s="80"/>
      <c r="W1684" s="80"/>
      <c r="X1684" s="80"/>
      <c r="Y1684" s="80"/>
      <c r="Z1684" s="80"/>
      <c r="AA1684" s="80"/>
      <c r="AB1684" s="80"/>
      <c r="AC1684" s="80"/>
      <c r="AD1684" s="82"/>
      <c r="AE1684" s="80"/>
      <c r="AF1684" s="76"/>
      <c r="AG1684" s="76"/>
      <c r="AH1684" s="85"/>
      <c r="AI1684" s="76"/>
      <c r="AJ1684" s="76"/>
      <c r="AK1684" s="82"/>
      <c r="AL1684" s="82"/>
      <c r="AM1684" s="80"/>
    </row>
    <row r="1685" spans="1:39" ht="15" customHeight="1" x14ac:dyDescent="0.3">
      <c r="A1685" s="76"/>
      <c r="B1685" s="76"/>
      <c r="C1685" s="76"/>
      <c r="D1685" s="77"/>
      <c r="E1685" s="69" t="str">
        <f t="shared" ca="1" si="26"/>
        <v/>
      </c>
      <c r="F1685" s="82"/>
      <c r="G1685" s="80"/>
      <c r="H1685" s="80"/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  <c r="T1685" s="76"/>
      <c r="U1685" s="80"/>
      <c r="V1685" s="80"/>
      <c r="W1685" s="80"/>
      <c r="X1685" s="80"/>
      <c r="Y1685" s="80"/>
      <c r="Z1685" s="80"/>
      <c r="AA1685" s="80"/>
      <c r="AB1685" s="80"/>
      <c r="AC1685" s="80"/>
      <c r="AD1685" s="82"/>
      <c r="AE1685" s="80"/>
      <c r="AF1685" s="76"/>
      <c r="AG1685" s="76"/>
      <c r="AH1685" s="85"/>
      <c r="AI1685" s="76"/>
      <c r="AJ1685" s="76"/>
      <c r="AK1685" s="82"/>
      <c r="AL1685" s="82"/>
      <c r="AM1685" s="80"/>
    </row>
    <row r="1686" spans="1:39" ht="15" customHeight="1" x14ac:dyDescent="0.3">
      <c r="A1686" s="76"/>
      <c r="B1686" s="76"/>
      <c r="C1686" s="76"/>
      <c r="D1686" s="77"/>
      <c r="E1686" s="69" t="str">
        <f t="shared" ca="1" si="26"/>
        <v/>
      </c>
      <c r="F1686" s="82"/>
      <c r="G1686" s="80"/>
      <c r="H1686" s="80"/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  <c r="T1686" s="76"/>
      <c r="U1686" s="80"/>
      <c r="V1686" s="80"/>
      <c r="W1686" s="80"/>
      <c r="X1686" s="80"/>
      <c r="Y1686" s="80"/>
      <c r="Z1686" s="80"/>
      <c r="AA1686" s="80"/>
      <c r="AB1686" s="80"/>
      <c r="AC1686" s="80"/>
      <c r="AD1686" s="82"/>
      <c r="AE1686" s="80"/>
      <c r="AF1686" s="76"/>
      <c r="AG1686" s="76"/>
      <c r="AH1686" s="85"/>
      <c r="AI1686" s="76"/>
      <c r="AJ1686" s="76"/>
      <c r="AK1686" s="82"/>
      <c r="AL1686" s="82"/>
      <c r="AM1686" s="80"/>
    </row>
    <row r="1687" spans="1:39" ht="15" customHeight="1" x14ac:dyDescent="0.3">
      <c r="A1687" s="76"/>
      <c r="B1687" s="76"/>
      <c r="C1687" s="76"/>
      <c r="D1687" s="77"/>
      <c r="E1687" s="69" t="str">
        <f t="shared" ca="1" si="26"/>
        <v/>
      </c>
      <c r="F1687" s="82"/>
      <c r="G1687" s="80"/>
      <c r="H1687" s="80"/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  <c r="T1687" s="76"/>
      <c r="U1687" s="80"/>
      <c r="V1687" s="80"/>
      <c r="W1687" s="80"/>
      <c r="X1687" s="80"/>
      <c r="Y1687" s="80"/>
      <c r="Z1687" s="80"/>
      <c r="AA1687" s="80"/>
      <c r="AB1687" s="80"/>
      <c r="AC1687" s="80"/>
      <c r="AD1687" s="82"/>
      <c r="AE1687" s="80"/>
      <c r="AF1687" s="76"/>
      <c r="AG1687" s="76"/>
      <c r="AH1687" s="85"/>
      <c r="AI1687" s="76"/>
      <c r="AJ1687" s="76"/>
      <c r="AK1687" s="82"/>
      <c r="AL1687" s="82"/>
      <c r="AM1687" s="80"/>
    </row>
    <row r="1688" spans="1:39" ht="15" customHeight="1" x14ac:dyDescent="0.3">
      <c r="A1688" s="76"/>
      <c r="B1688" s="76"/>
      <c r="C1688" s="76"/>
      <c r="D1688" s="77"/>
      <c r="E1688" s="69" t="str">
        <f t="shared" ca="1" si="26"/>
        <v/>
      </c>
      <c r="F1688" s="82"/>
      <c r="G1688" s="80"/>
      <c r="H1688" s="80"/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  <c r="T1688" s="76"/>
      <c r="U1688" s="80"/>
      <c r="V1688" s="80"/>
      <c r="W1688" s="80"/>
      <c r="X1688" s="80"/>
      <c r="Y1688" s="80"/>
      <c r="Z1688" s="80"/>
      <c r="AA1688" s="80"/>
      <c r="AB1688" s="80"/>
      <c r="AC1688" s="80"/>
      <c r="AD1688" s="82"/>
      <c r="AE1688" s="80"/>
      <c r="AF1688" s="76"/>
      <c r="AG1688" s="76"/>
      <c r="AH1688" s="85"/>
      <c r="AI1688" s="76"/>
      <c r="AJ1688" s="76"/>
      <c r="AK1688" s="82"/>
      <c r="AL1688" s="82"/>
      <c r="AM1688" s="80"/>
    </row>
    <row r="1689" spans="1:39" ht="15" customHeight="1" x14ac:dyDescent="0.3">
      <c r="A1689" s="76"/>
      <c r="B1689" s="76"/>
      <c r="C1689" s="76"/>
      <c r="D1689" s="77"/>
      <c r="E1689" s="69" t="str">
        <f t="shared" ca="1" si="26"/>
        <v/>
      </c>
      <c r="F1689" s="82"/>
      <c r="G1689" s="80"/>
      <c r="H1689" s="80"/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  <c r="T1689" s="76"/>
      <c r="U1689" s="80"/>
      <c r="V1689" s="80"/>
      <c r="W1689" s="80"/>
      <c r="X1689" s="80"/>
      <c r="Y1689" s="80"/>
      <c r="Z1689" s="80"/>
      <c r="AA1689" s="80"/>
      <c r="AB1689" s="80"/>
      <c r="AC1689" s="80"/>
      <c r="AD1689" s="82"/>
      <c r="AE1689" s="80"/>
      <c r="AF1689" s="76"/>
      <c r="AG1689" s="76"/>
      <c r="AH1689" s="85"/>
      <c r="AI1689" s="76"/>
      <c r="AJ1689" s="76"/>
      <c r="AK1689" s="82"/>
      <c r="AL1689" s="82"/>
      <c r="AM1689" s="80"/>
    </row>
    <row r="1690" spans="1:39" ht="15" customHeight="1" x14ac:dyDescent="0.3">
      <c r="A1690" s="76"/>
      <c r="B1690" s="76"/>
      <c r="C1690" s="76"/>
      <c r="D1690" s="77"/>
      <c r="E1690" s="69" t="str">
        <f t="shared" ca="1" si="26"/>
        <v/>
      </c>
      <c r="F1690" s="82"/>
      <c r="G1690" s="80"/>
      <c r="H1690" s="80"/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  <c r="T1690" s="76"/>
      <c r="U1690" s="80"/>
      <c r="V1690" s="80"/>
      <c r="W1690" s="80"/>
      <c r="X1690" s="80"/>
      <c r="Y1690" s="80"/>
      <c r="Z1690" s="80"/>
      <c r="AA1690" s="80"/>
      <c r="AB1690" s="80"/>
      <c r="AC1690" s="80"/>
      <c r="AD1690" s="82"/>
      <c r="AE1690" s="80"/>
      <c r="AF1690" s="76"/>
      <c r="AG1690" s="76"/>
      <c r="AH1690" s="85"/>
      <c r="AI1690" s="76"/>
      <c r="AJ1690" s="76"/>
      <c r="AK1690" s="82"/>
      <c r="AL1690" s="82"/>
      <c r="AM1690" s="80"/>
    </row>
    <row r="1691" spans="1:39" ht="15" customHeight="1" x14ac:dyDescent="0.3">
      <c r="A1691" s="76"/>
      <c r="B1691" s="76"/>
      <c r="C1691" s="76"/>
      <c r="D1691" s="77"/>
      <c r="E1691" s="69" t="str">
        <f t="shared" ca="1" si="26"/>
        <v/>
      </c>
      <c r="F1691" s="82"/>
      <c r="G1691" s="80"/>
      <c r="H1691" s="80"/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  <c r="T1691" s="76"/>
      <c r="U1691" s="80"/>
      <c r="V1691" s="80"/>
      <c r="W1691" s="80"/>
      <c r="X1691" s="80"/>
      <c r="Y1691" s="80"/>
      <c r="Z1691" s="80"/>
      <c r="AA1691" s="80"/>
      <c r="AB1691" s="80"/>
      <c r="AC1691" s="80"/>
      <c r="AD1691" s="82"/>
      <c r="AE1691" s="80"/>
      <c r="AF1691" s="76"/>
      <c r="AG1691" s="76"/>
      <c r="AH1691" s="85"/>
      <c r="AI1691" s="76"/>
      <c r="AJ1691" s="76"/>
      <c r="AK1691" s="82"/>
      <c r="AL1691" s="82"/>
      <c r="AM1691" s="80"/>
    </row>
    <row r="1692" spans="1:39" ht="15" customHeight="1" x14ac:dyDescent="0.3">
      <c r="A1692" s="76"/>
      <c r="B1692" s="76"/>
      <c r="C1692" s="76"/>
      <c r="D1692" s="77"/>
      <c r="E1692" s="69" t="str">
        <f t="shared" ca="1" si="26"/>
        <v/>
      </c>
      <c r="F1692" s="82"/>
      <c r="G1692" s="80"/>
      <c r="H1692" s="80"/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  <c r="T1692" s="76"/>
      <c r="U1692" s="80"/>
      <c r="V1692" s="80"/>
      <c r="W1692" s="80"/>
      <c r="X1692" s="80"/>
      <c r="Y1692" s="80"/>
      <c r="Z1692" s="80"/>
      <c r="AA1692" s="80"/>
      <c r="AB1692" s="80"/>
      <c r="AC1692" s="80"/>
      <c r="AD1692" s="82"/>
      <c r="AE1692" s="80"/>
      <c r="AF1692" s="76"/>
      <c r="AG1692" s="76"/>
      <c r="AH1692" s="85"/>
      <c r="AI1692" s="76"/>
      <c r="AJ1692" s="76"/>
      <c r="AK1692" s="82"/>
      <c r="AL1692" s="82"/>
      <c r="AM1692" s="80"/>
    </row>
    <row r="1693" spans="1:39" ht="15" customHeight="1" x14ac:dyDescent="0.3">
      <c r="A1693" s="76"/>
      <c r="B1693" s="76"/>
      <c r="C1693" s="76"/>
      <c r="D1693" s="77"/>
      <c r="E1693" s="69" t="str">
        <f t="shared" ca="1" si="26"/>
        <v/>
      </c>
      <c r="F1693" s="82"/>
      <c r="G1693" s="80"/>
      <c r="H1693" s="80"/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  <c r="T1693" s="76"/>
      <c r="U1693" s="80"/>
      <c r="V1693" s="80"/>
      <c r="W1693" s="80"/>
      <c r="X1693" s="80"/>
      <c r="Y1693" s="80"/>
      <c r="Z1693" s="80"/>
      <c r="AA1693" s="80"/>
      <c r="AB1693" s="80"/>
      <c r="AC1693" s="80"/>
      <c r="AD1693" s="82"/>
      <c r="AE1693" s="80"/>
      <c r="AF1693" s="76"/>
      <c r="AG1693" s="76"/>
      <c r="AH1693" s="85"/>
      <c r="AI1693" s="76"/>
      <c r="AJ1693" s="76"/>
      <c r="AK1693" s="82"/>
      <c r="AL1693" s="82"/>
      <c r="AM1693" s="80"/>
    </row>
    <row r="1694" spans="1:39" ht="15" customHeight="1" x14ac:dyDescent="0.3">
      <c r="A1694" s="76"/>
      <c r="B1694" s="76"/>
      <c r="C1694" s="76"/>
      <c r="D1694" s="77"/>
      <c r="E1694" s="69" t="str">
        <f t="shared" ca="1" si="26"/>
        <v/>
      </c>
      <c r="F1694" s="82"/>
      <c r="G1694" s="80"/>
      <c r="H1694" s="80"/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  <c r="T1694" s="76"/>
      <c r="U1694" s="80"/>
      <c r="V1694" s="80"/>
      <c r="W1694" s="80"/>
      <c r="X1694" s="80"/>
      <c r="Y1694" s="80"/>
      <c r="Z1694" s="80"/>
      <c r="AA1694" s="80"/>
      <c r="AB1694" s="80"/>
      <c r="AC1694" s="80"/>
      <c r="AD1694" s="82"/>
      <c r="AE1694" s="80"/>
      <c r="AF1694" s="76"/>
      <c r="AG1694" s="76"/>
      <c r="AH1694" s="85"/>
      <c r="AI1694" s="76"/>
      <c r="AJ1694" s="76"/>
      <c r="AK1694" s="82"/>
      <c r="AL1694" s="82"/>
      <c r="AM1694" s="80"/>
    </row>
    <row r="1695" spans="1:39" ht="15" customHeight="1" x14ac:dyDescent="0.3">
      <c r="A1695" s="76"/>
      <c r="B1695" s="76"/>
      <c r="C1695" s="76"/>
      <c r="D1695" s="77"/>
      <c r="E1695" s="69" t="str">
        <f t="shared" ca="1" si="26"/>
        <v/>
      </c>
      <c r="F1695" s="82"/>
      <c r="G1695" s="80"/>
      <c r="H1695" s="80"/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  <c r="T1695" s="76"/>
      <c r="U1695" s="80"/>
      <c r="V1695" s="80"/>
      <c r="W1695" s="80"/>
      <c r="X1695" s="80"/>
      <c r="Y1695" s="80"/>
      <c r="Z1695" s="80"/>
      <c r="AA1695" s="80"/>
      <c r="AB1695" s="80"/>
      <c r="AC1695" s="80"/>
      <c r="AD1695" s="82"/>
      <c r="AE1695" s="80"/>
      <c r="AF1695" s="76"/>
      <c r="AG1695" s="76"/>
      <c r="AH1695" s="85"/>
      <c r="AI1695" s="76"/>
      <c r="AJ1695" s="76"/>
      <c r="AK1695" s="82"/>
      <c r="AL1695" s="82"/>
      <c r="AM1695" s="80"/>
    </row>
    <row r="1696" spans="1:39" ht="15" customHeight="1" x14ac:dyDescent="0.3">
      <c r="A1696" s="76"/>
      <c r="B1696" s="76"/>
      <c r="C1696" s="76"/>
      <c r="D1696" s="77"/>
      <c r="E1696" s="69" t="str">
        <f t="shared" ca="1" si="26"/>
        <v/>
      </c>
      <c r="F1696" s="82"/>
      <c r="G1696" s="80"/>
      <c r="H1696" s="80"/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  <c r="T1696" s="76"/>
      <c r="U1696" s="80"/>
      <c r="V1696" s="80"/>
      <c r="W1696" s="80"/>
      <c r="X1696" s="80"/>
      <c r="Y1696" s="80"/>
      <c r="Z1696" s="80"/>
      <c r="AA1696" s="80"/>
      <c r="AB1696" s="80"/>
      <c r="AC1696" s="80"/>
      <c r="AD1696" s="82"/>
      <c r="AE1696" s="80"/>
      <c r="AF1696" s="76"/>
      <c r="AG1696" s="76"/>
      <c r="AH1696" s="85"/>
      <c r="AI1696" s="76"/>
      <c r="AJ1696" s="76"/>
      <c r="AK1696" s="82"/>
      <c r="AL1696" s="82"/>
      <c r="AM1696" s="80"/>
    </row>
    <row r="1697" spans="1:39" ht="15" customHeight="1" x14ac:dyDescent="0.3">
      <c r="A1697" s="76"/>
      <c r="B1697" s="76"/>
      <c r="C1697" s="76"/>
      <c r="D1697" s="77"/>
      <c r="E1697" s="69" t="str">
        <f t="shared" ca="1" si="26"/>
        <v/>
      </c>
      <c r="F1697" s="82"/>
      <c r="G1697" s="80"/>
      <c r="H1697" s="80"/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  <c r="T1697" s="76"/>
      <c r="U1697" s="80"/>
      <c r="V1697" s="80"/>
      <c r="W1697" s="80"/>
      <c r="X1697" s="80"/>
      <c r="Y1697" s="80"/>
      <c r="Z1697" s="80"/>
      <c r="AA1697" s="80"/>
      <c r="AB1697" s="80"/>
      <c r="AC1697" s="80"/>
      <c r="AD1697" s="82"/>
      <c r="AE1697" s="80"/>
      <c r="AF1697" s="76"/>
      <c r="AG1697" s="76"/>
      <c r="AH1697" s="85"/>
      <c r="AI1697" s="76"/>
      <c r="AJ1697" s="76"/>
      <c r="AK1697" s="82"/>
      <c r="AL1697" s="82"/>
      <c r="AM1697" s="80"/>
    </row>
    <row r="1698" spans="1:39" ht="15" customHeight="1" x14ac:dyDescent="0.3">
      <c r="A1698" s="76"/>
      <c r="B1698" s="76"/>
      <c r="C1698" s="76"/>
      <c r="D1698" s="77"/>
      <c r="E1698" s="69" t="str">
        <f t="shared" ca="1" si="26"/>
        <v/>
      </c>
      <c r="F1698" s="82"/>
      <c r="G1698" s="80"/>
      <c r="H1698" s="80"/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  <c r="T1698" s="76"/>
      <c r="U1698" s="80"/>
      <c r="V1698" s="80"/>
      <c r="W1698" s="80"/>
      <c r="X1698" s="80"/>
      <c r="Y1698" s="80"/>
      <c r="Z1698" s="80"/>
      <c r="AA1698" s="80"/>
      <c r="AB1698" s="80"/>
      <c r="AC1698" s="80"/>
      <c r="AD1698" s="82"/>
      <c r="AE1698" s="80"/>
      <c r="AF1698" s="76"/>
      <c r="AG1698" s="76"/>
      <c r="AH1698" s="85"/>
      <c r="AI1698" s="76"/>
      <c r="AJ1698" s="76"/>
      <c r="AK1698" s="82"/>
      <c r="AL1698" s="82"/>
      <c r="AM1698" s="80"/>
    </row>
    <row r="1699" spans="1:39" ht="15" customHeight="1" x14ac:dyDescent="0.3">
      <c r="A1699" s="76"/>
      <c r="B1699" s="76"/>
      <c r="C1699" s="76"/>
      <c r="D1699" s="77"/>
      <c r="E1699" s="69" t="str">
        <f t="shared" ca="1" si="26"/>
        <v/>
      </c>
      <c r="F1699" s="82"/>
      <c r="G1699" s="80"/>
      <c r="H1699" s="80"/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  <c r="T1699" s="76"/>
      <c r="U1699" s="80"/>
      <c r="V1699" s="80"/>
      <c r="W1699" s="80"/>
      <c r="X1699" s="80"/>
      <c r="Y1699" s="80"/>
      <c r="Z1699" s="80"/>
      <c r="AA1699" s="80"/>
      <c r="AB1699" s="80"/>
      <c r="AC1699" s="80"/>
      <c r="AD1699" s="82"/>
      <c r="AE1699" s="80"/>
      <c r="AF1699" s="76"/>
      <c r="AG1699" s="76"/>
      <c r="AH1699" s="85"/>
      <c r="AI1699" s="76"/>
      <c r="AJ1699" s="76"/>
      <c r="AK1699" s="82"/>
      <c r="AL1699" s="82"/>
      <c r="AM1699" s="80"/>
    </row>
    <row r="1700" spans="1:39" ht="15" customHeight="1" x14ac:dyDescent="0.3">
      <c r="A1700" s="76"/>
      <c r="B1700" s="76"/>
      <c r="C1700" s="76"/>
      <c r="D1700" s="77"/>
      <c r="E1700" s="69" t="str">
        <f t="shared" ca="1" si="26"/>
        <v/>
      </c>
      <c r="F1700" s="82"/>
      <c r="G1700" s="80"/>
      <c r="H1700" s="80"/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  <c r="T1700" s="76"/>
      <c r="U1700" s="80"/>
      <c r="V1700" s="80"/>
      <c r="W1700" s="80"/>
      <c r="X1700" s="80"/>
      <c r="Y1700" s="80"/>
      <c r="Z1700" s="80"/>
      <c r="AA1700" s="80"/>
      <c r="AB1700" s="80"/>
      <c r="AC1700" s="80"/>
      <c r="AD1700" s="82"/>
      <c r="AE1700" s="80"/>
      <c r="AF1700" s="76"/>
      <c r="AG1700" s="76"/>
      <c r="AH1700" s="85"/>
      <c r="AI1700" s="76"/>
      <c r="AJ1700" s="76"/>
      <c r="AK1700" s="82"/>
      <c r="AL1700" s="82"/>
      <c r="AM1700" s="80"/>
    </row>
    <row r="1701" spans="1:39" ht="15" customHeight="1" x14ac:dyDescent="0.3">
      <c r="A1701" s="76"/>
      <c r="B1701" s="76"/>
      <c r="C1701" s="76"/>
      <c r="D1701" s="77"/>
      <c r="E1701" s="69" t="str">
        <f t="shared" ca="1" si="26"/>
        <v/>
      </c>
      <c r="F1701" s="82"/>
      <c r="G1701" s="80"/>
      <c r="H1701" s="80"/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  <c r="T1701" s="76"/>
      <c r="U1701" s="80"/>
      <c r="V1701" s="80"/>
      <c r="W1701" s="80"/>
      <c r="X1701" s="80"/>
      <c r="Y1701" s="80"/>
      <c r="Z1701" s="80"/>
      <c r="AA1701" s="80"/>
      <c r="AB1701" s="80"/>
      <c r="AC1701" s="80"/>
      <c r="AD1701" s="82"/>
      <c r="AE1701" s="80"/>
      <c r="AF1701" s="76"/>
      <c r="AG1701" s="76"/>
      <c r="AH1701" s="85"/>
      <c r="AI1701" s="76"/>
      <c r="AJ1701" s="76"/>
      <c r="AK1701" s="82"/>
      <c r="AL1701" s="82"/>
      <c r="AM1701" s="80"/>
    </row>
    <row r="1702" spans="1:39" ht="15" customHeight="1" x14ac:dyDescent="0.3">
      <c r="A1702" s="76"/>
      <c r="B1702" s="76"/>
      <c r="C1702" s="76"/>
      <c r="D1702" s="77"/>
      <c r="E1702" s="69" t="str">
        <f t="shared" ca="1" si="26"/>
        <v/>
      </c>
      <c r="F1702" s="82"/>
      <c r="G1702" s="80"/>
      <c r="H1702" s="80"/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  <c r="T1702" s="76"/>
      <c r="U1702" s="80"/>
      <c r="V1702" s="80"/>
      <c r="W1702" s="80"/>
      <c r="X1702" s="80"/>
      <c r="Y1702" s="80"/>
      <c r="Z1702" s="80"/>
      <c r="AA1702" s="80"/>
      <c r="AB1702" s="80"/>
      <c r="AC1702" s="80"/>
      <c r="AD1702" s="82"/>
      <c r="AE1702" s="80"/>
      <c r="AF1702" s="76"/>
      <c r="AG1702" s="76"/>
      <c r="AH1702" s="85"/>
      <c r="AI1702" s="76"/>
      <c r="AJ1702" s="76"/>
      <c r="AK1702" s="82"/>
      <c r="AL1702" s="82"/>
      <c r="AM1702" s="80"/>
    </row>
    <row r="1703" spans="1:39" ht="15" customHeight="1" x14ac:dyDescent="0.3">
      <c r="A1703" s="76"/>
      <c r="B1703" s="76"/>
      <c r="C1703" s="76"/>
      <c r="D1703" s="77"/>
      <c r="E1703" s="69" t="str">
        <f t="shared" ca="1" si="26"/>
        <v/>
      </c>
      <c r="F1703" s="82"/>
      <c r="G1703" s="80"/>
      <c r="H1703" s="80"/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  <c r="T1703" s="76"/>
      <c r="U1703" s="80"/>
      <c r="V1703" s="80"/>
      <c r="W1703" s="80"/>
      <c r="X1703" s="80"/>
      <c r="Y1703" s="80"/>
      <c r="Z1703" s="80"/>
      <c r="AA1703" s="80"/>
      <c r="AB1703" s="80"/>
      <c r="AC1703" s="80"/>
      <c r="AD1703" s="82"/>
      <c r="AE1703" s="80"/>
      <c r="AF1703" s="76"/>
      <c r="AG1703" s="76"/>
      <c r="AH1703" s="85"/>
      <c r="AI1703" s="76"/>
      <c r="AJ1703" s="76"/>
      <c r="AK1703" s="82"/>
      <c r="AL1703" s="82"/>
      <c r="AM1703" s="80"/>
    </row>
    <row r="1704" spans="1:39" ht="15" customHeight="1" x14ac:dyDescent="0.3">
      <c r="A1704" s="76"/>
      <c r="B1704" s="76"/>
      <c r="C1704" s="76"/>
      <c r="D1704" s="77"/>
      <c r="E1704" s="69" t="str">
        <f t="shared" ca="1" si="26"/>
        <v/>
      </c>
      <c r="F1704" s="82"/>
      <c r="G1704" s="80"/>
      <c r="H1704" s="80"/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  <c r="T1704" s="76"/>
      <c r="U1704" s="80"/>
      <c r="V1704" s="80"/>
      <c r="W1704" s="80"/>
      <c r="X1704" s="80"/>
      <c r="Y1704" s="80"/>
      <c r="Z1704" s="80"/>
      <c r="AA1704" s="80"/>
      <c r="AB1704" s="80"/>
      <c r="AC1704" s="80"/>
      <c r="AD1704" s="82"/>
      <c r="AE1704" s="80"/>
      <c r="AF1704" s="76"/>
      <c r="AG1704" s="76"/>
      <c r="AH1704" s="85"/>
      <c r="AI1704" s="76"/>
      <c r="AJ1704" s="76"/>
      <c r="AK1704" s="82"/>
      <c r="AL1704" s="82"/>
      <c r="AM1704" s="80"/>
    </row>
    <row r="1705" spans="1:39" ht="15" customHeight="1" x14ac:dyDescent="0.3">
      <c r="A1705" s="76"/>
      <c r="B1705" s="76"/>
      <c r="C1705" s="76"/>
      <c r="D1705" s="77"/>
      <c r="E1705" s="69" t="str">
        <f t="shared" ca="1" si="26"/>
        <v/>
      </c>
      <c r="F1705" s="82"/>
      <c r="G1705" s="80"/>
      <c r="H1705" s="80"/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  <c r="T1705" s="76"/>
      <c r="U1705" s="80"/>
      <c r="V1705" s="80"/>
      <c r="W1705" s="80"/>
      <c r="X1705" s="80"/>
      <c r="Y1705" s="80"/>
      <c r="Z1705" s="80"/>
      <c r="AA1705" s="80"/>
      <c r="AB1705" s="80"/>
      <c r="AC1705" s="80"/>
      <c r="AD1705" s="82"/>
      <c r="AE1705" s="80"/>
      <c r="AF1705" s="76"/>
      <c r="AG1705" s="76"/>
      <c r="AH1705" s="85"/>
      <c r="AI1705" s="76"/>
      <c r="AJ1705" s="76"/>
      <c r="AK1705" s="82"/>
      <c r="AL1705" s="82"/>
      <c r="AM1705" s="80"/>
    </row>
    <row r="1706" spans="1:39" ht="15" customHeight="1" x14ac:dyDescent="0.3">
      <c r="A1706" s="76"/>
      <c r="B1706" s="76"/>
      <c r="C1706" s="76"/>
      <c r="D1706" s="77"/>
      <c r="E1706" s="69" t="str">
        <f t="shared" ca="1" si="26"/>
        <v/>
      </c>
      <c r="F1706" s="82"/>
      <c r="G1706" s="80"/>
      <c r="H1706" s="80"/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  <c r="T1706" s="76"/>
      <c r="U1706" s="80"/>
      <c r="V1706" s="80"/>
      <c r="W1706" s="80"/>
      <c r="X1706" s="80"/>
      <c r="Y1706" s="80"/>
      <c r="Z1706" s="80"/>
      <c r="AA1706" s="80"/>
      <c r="AB1706" s="80"/>
      <c r="AC1706" s="80"/>
      <c r="AD1706" s="82"/>
      <c r="AE1706" s="80"/>
      <c r="AF1706" s="76"/>
      <c r="AG1706" s="76"/>
      <c r="AH1706" s="85"/>
      <c r="AI1706" s="76"/>
      <c r="AJ1706" s="76"/>
      <c r="AK1706" s="82"/>
      <c r="AL1706" s="82"/>
      <c r="AM1706" s="80"/>
    </row>
    <row r="1707" spans="1:39" ht="15" customHeight="1" x14ac:dyDescent="0.3">
      <c r="A1707" s="76"/>
      <c r="B1707" s="76"/>
      <c r="C1707" s="76"/>
      <c r="D1707" s="77"/>
      <c r="E1707" s="69" t="str">
        <f t="shared" ca="1" si="26"/>
        <v/>
      </c>
      <c r="F1707" s="82"/>
      <c r="G1707" s="80"/>
      <c r="H1707" s="80"/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  <c r="T1707" s="76"/>
      <c r="U1707" s="80"/>
      <c r="V1707" s="80"/>
      <c r="W1707" s="80"/>
      <c r="X1707" s="80"/>
      <c r="Y1707" s="80"/>
      <c r="Z1707" s="80"/>
      <c r="AA1707" s="80"/>
      <c r="AB1707" s="80"/>
      <c r="AC1707" s="80"/>
      <c r="AD1707" s="82"/>
      <c r="AE1707" s="80"/>
      <c r="AF1707" s="76"/>
      <c r="AG1707" s="76"/>
      <c r="AH1707" s="85"/>
      <c r="AI1707" s="76"/>
      <c r="AJ1707" s="76"/>
      <c r="AK1707" s="82"/>
      <c r="AL1707" s="82"/>
      <c r="AM1707" s="80"/>
    </row>
    <row r="1708" spans="1:39" ht="15" customHeight="1" x14ac:dyDescent="0.3">
      <c r="A1708" s="76"/>
      <c r="B1708" s="76"/>
      <c r="C1708" s="76"/>
      <c r="D1708" s="77"/>
      <c r="E1708" s="69" t="str">
        <f t="shared" ca="1" si="26"/>
        <v/>
      </c>
      <c r="F1708" s="82"/>
      <c r="G1708" s="80"/>
      <c r="H1708" s="80"/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  <c r="T1708" s="76"/>
      <c r="U1708" s="80"/>
      <c r="V1708" s="80"/>
      <c r="W1708" s="80"/>
      <c r="X1708" s="80"/>
      <c r="Y1708" s="80"/>
      <c r="Z1708" s="80"/>
      <c r="AA1708" s="80"/>
      <c r="AB1708" s="80"/>
      <c r="AC1708" s="80"/>
      <c r="AD1708" s="82"/>
      <c r="AE1708" s="80"/>
      <c r="AF1708" s="76"/>
      <c r="AG1708" s="76"/>
      <c r="AH1708" s="85"/>
      <c r="AI1708" s="76"/>
      <c r="AJ1708" s="76"/>
      <c r="AK1708" s="82"/>
      <c r="AL1708" s="82"/>
      <c r="AM1708" s="80"/>
    </row>
    <row r="1709" spans="1:39" ht="15" customHeight="1" x14ac:dyDescent="0.3">
      <c r="A1709" s="76"/>
      <c r="B1709" s="76"/>
      <c r="C1709" s="76"/>
      <c r="D1709" s="77"/>
      <c r="E1709" s="69" t="str">
        <f t="shared" ca="1" si="26"/>
        <v/>
      </c>
      <c r="F1709" s="82"/>
      <c r="G1709" s="80"/>
      <c r="H1709" s="80"/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  <c r="T1709" s="76"/>
      <c r="U1709" s="80"/>
      <c r="V1709" s="80"/>
      <c r="W1709" s="80"/>
      <c r="X1709" s="80"/>
      <c r="Y1709" s="80"/>
      <c r="Z1709" s="80"/>
      <c r="AA1709" s="80"/>
      <c r="AB1709" s="80"/>
      <c r="AC1709" s="80"/>
      <c r="AD1709" s="82"/>
      <c r="AE1709" s="80"/>
      <c r="AF1709" s="76"/>
      <c r="AG1709" s="76"/>
      <c r="AH1709" s="85"/>
      <c r="AI1709" s="76"/>
      <c r="AJ1709" s="76"/>
      <c r="AK1709" s="82"/>
      <c r="AL1709" s="82"/>
      <c r="AM1709" s="80"/>
    </row>
    <row r="1710" spans="1:39" ht="15" customHeight="1" x14ac:dyDescent="0.3">
      <c r="A1710" s="76"/>
      <c r="B1710" s="76"/>
      <c r="C1710" s="76"/>
      <c r="D1710" s="77"/>
      <c r="E1710" s="69" t="str">
        <f t="shared" ca="1" si="26"/>
        <v/>
      </c>
      <c r="F1710" s="82"/>
      <c r="G1710" s="80"/>
      <c r="H1710" s="80"/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  <c r="T1710" s="76"/>
      <c r="U1710" s="80"/>
      <c r="V1710" s="80"/>
      <c r="W1710" s="80"/>
      <c r="X1710" s="80"/>
      <c r="Y1710" s="80"/>
      <c r="Z1710" s="80"/>
      <c r="AA1710" s="80"/>
      <c r="AB1710" s="80"/>
      <c r="AC1710" s="80"/>
      <c r="AD1710" s="82"/>
      <c r="AE1710" s="80"/>
      <c r="AF1710" s="76"/>
      <c r="AG1710" s="76"/>
      <c r="AH1710" s="85"/>
      <c r="AI1710" s="76"/>
      <c r="AJ1710" s="76"/>
      <c r="AK1710" s="82"/>
      <c r="AL1710" s="82"/>
      <c r="AM1710" s="80"/>
    </row>
    <row r="1711" spans="1:39" ht="15" customHeight="1" x14ac:dyDescent="0.3">
      <c r="A1711" s="76"/>
      <c r="B1711" s="76"/>
      <c r="C1711" s="76"/>
      <c r="D1711" s="77"/>
      <c r="E1711" s="69" t="str">
        <f t="shared" ca="1" si="26"/>
        <v/>
      </c>
      <c r="F1711" s="82"/>
      <c r="G1711" s="80"/>
      <c r="H1711" s="80"/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  <c r="T1711" s="76"/>
      <c r="U1711" s="80"/>
      <c r="V1711" s="80"/>
      <c r="W1711" s="80"/>
      <c r="X1711" s="80"/>
      <c r="Y1711" s="80"/>
      <c r="Z1711" s="80"/>
      <c r="AA1711" s="80"/>
      <c r="AB1711" s="80"/>
      <c r="AC1711" s="80"/>
      <c r="AD1711" s="82"/>
      <c r="AE1711" s="80"/>
      <c r="AF1711" s="76"/>
      <c r="AG1711" s="76"/>
      <c r="AH1711" s="85"/>
      <c r="AI1711" s="76"/>
      <c r="AJ1711" s="76"/>
      <c r="AK1711" s="82"/>
      <c r="AL1711" s="82"/>
      <c r="AM1711" s="80"/>
    </row>
    <row r="1712" spans="1:39" ht="15" customHeight="1" x14ac:dyDescent="0.3">
      <c r="A1712" s="76"/>
      <c r="B1712" s="76"/>
      <c r="C1712" s="76"/>
      <c r="D1712" s="77"/>
      <c r="E1712" s="69" t="str">
        <f t="shared" ca="1" si="26"/>
        <v/>
      </c>
      <c r="F1712" s="82"/>
      <c r="G1712" s="80"/>
      <c r="H1712" s="80"/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  <c r="T1712" s="76"/>
      <c r="U1712" s="80"/>
      <c r="V1712" s="80"/>
      <c r="W1712" s="80"/>
      <c r="X1712" s="80"/>
      <c r="Y1712" s="80"/>
      <c r="Z1712" s="80"/>
      <c r="AA1712" s="80"/>
      <c r="AB1712" s="80"/>
      <c r="AC1712" s="80"/>
      <c r="AD1712" s="82"/>
      <c r="AE1712" s="80"/>
      <c r="AF1712" s="76"/>
      <c r="AG1712" s="76"/>
      <c r="AH1712" s="85"/>
      <c r="AI1712" s="76"/>
      <c r="AJ1712" s="76"/>
      <c r="AK1712" s="82"/>
      <c r="AL1712" s="82"/>
      <c r="AM1712" s="80"/>
    </row>
    <row r="1713" spans="1:39" ht="15" customHeight="1" x14ac:dyDescent="0.3">
      <c r="A1713" s="76"/>
      <c r="B1713" s="76"/>
      <c r="C1713" s="76"/>
      <c r="D1713" s="77"/>
      <c r="E1713" s="69" t="str">
        <f t="shared" ca="1" si="26"/>
        <v/>
      </c>
      <c r="F1713" s="82"/>
      <c r="G1713" s="80"/>
      <c r="H1713" s="80"/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  <c r="T1713" s="76"/>
      <c r="U1713" s="80"/>
      <c r="V1713" s="80"/>
      <c r="W1713" s="80"/>
      <c r="X1713" s="80"/>
      <c r="Y1713" s="80"/>
      <c r="Z1713" s="80"/>
      <c r="AA1713" s="80"/>
      <c r="AB1713" s="80"/>
      <c r="AC1713" s="80"/>
      <c r="AD1713" s="82"/>
      <c r="AE1713" s="80"/>
      <c r="AF1713" s="76"/>
      <c r="AG1713" s="76"/>
      <c r="AH1713" s="85"/>
      <c r="AI1713" s="76"/>
      <c r="AJ1713" s="76"/>
      <c r="AK1713" s="82"/>
      <c r="AL1713" s="82"/>
      <c r="AM1713" s="80"/>
    </row>
    <row r="1714" spans="1:39" ht="15" customHeight="1" x14ac:dyDescent="0.3">
      <c r="A1714" s="76"/>
      <c r="B1714" s="76"/>
      <c r="C1714" s="76"/>
      <c r="D1714" s="77"/>
      <c r="E1714" s="69" t="str">
        <f t="shared" ca="1" si="26"/>
        <v/>
      </c>
      <c r="F1714" s="82"/>
      <c r="G1714" s="80"/>
      <c r="H1714" s="80"/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  <c r="T1714" s="76"/>
      <c r="U1714" s="80"/>
      <c r="V1714" s="80"/>
      <c r="W1714" s="80"/>
      <c r="X1714" s="80"/>
      <c r="Y1714" s="80"/>
      <c r="Z1714" s="80"/>
      <c r="AA1714" s="80"/>
      <c r="AB1714" s="80"/>
      <c r="AC1714" s="80"/>
      <c r="AD1714" s="82"/>
      <c r="AE1714" s="80"/>
      <c r="AF1714" s="76"/>
      <c r="AG1714" s="76"/>
      <c r="AH1714" s="85"/>
      <c r="AI1714" s="76"/>
      <c r="AJ1714" s="76"/>
      <c r="AK1714" s="82"/>
      <c r="AL1714" s="82"/>
      <c r="AM1714" s="80"/>
    </row>
    <row r="1715" spans="1:39" ht="15" customHeight="1" x14ac:dyDescent="0.3">
      <c r="A1715" s="76"/>
      <c r="B1715" s="76"/>
      <c r="C1715" s="76"/>
      <c r="D1715" s="77"/>
      <c r="E1715" s="69" t="str">
        <f t="shared" ca="1" si="26"/>
        <v/>
      </c>
      <c r="F1715" s="82"/>
      <c r="G1715" s="80"/>
      <c r="H1715" s="80"/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  <c r="T1715" s="76"/>
      <c r="U1715" s="80"/>
      <c r="V1715" s="80"/>
      <c r="W1715" s="80"/>
      <c r="X1715" s="80"/>
      <c r="Y1715" s="80"/>
      <c r="Z1715" s="80"/>
      <c r="AA1715" s="80"/>
      <c r="AB1715" s="80"/>
      <c r="AC1715" s="80"/>
      <c r="AD1715" s="82"/>
      <c r="AE1715" s="80"/>
      <c r="AF1715" s="76"/>
      <c r="AG1715" s="76"/>
      <c r="AH1715" s="85"/>
      <c r="AI1715" s="76"/>
      <c r="AJ1715" s="76"/>
      <c r="AK1715" s="82"/>
      <c r="AL1715" s="82"/>
      <c r="AM1715" s="80"/>
    </row>
    <row r="1716" spans="1:39" ht="15" customHeight="1" x14ac:dyDescent="0.3">
      <c r="A1716" s="76"/>
      <c r="B1716" s="76"/>
      <c r="C1716" s="76"/>
      <c r="D1716" s="77"/>
      <c r="E1716" s="69" t="str">
        <f t="shared" ca="1" si="26"/>
        <v/>
      </c>
      <c r="F1716" s="82"/>
      <c r="G1716" s="80"/>
      <c r="H1716" s="80"/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  <c r="T1716" s="76"/>
      <c r="U1716" s="80"/>
      <c r="V1716" s="80"/>
      <c r="W1716" s="80"/>
      <c r="X1716" s="80"/>
      <c r="Y1716" s="80"/>
      <c r="Z1716" s="80"/>
      <c r="AA1716" s="80"/>
      <c r="AB1716" s="80"/>
      <c r="AC1716" s="80"/>
      <c r="AD1716" s="82"/>
      <c r="AE1716" s="80"/>
      <c r="AF1716" s="76"/>
      <c r="AG1716" s="76"/>
      <c r="AH1716" s="85"/>
      <c r="AI1716" s="76"/>
      <c r="AJ1716" s="76"/>
      <c r="AK1716" s="82"/>
      <c r="AL1716" s="82"/>
      <c r="AM1716" s="80"/>
    </row>
    <row r="1717" spans="1:39" ht="15" customHeight="1" x14ac:dyDescent="0.3">
      <c r="A1717" s="76"/>
      <c r="B1717" s="76"/>
      <c r="C1717" s="76"/>
      <c r="D1717" s="77"/>
      <c r="E1717" s="69" t="str">
        <f t="shared" ca="1" si="26"/>
        <v/>
      </c>
      <c r="F1717" s="82"/>
      <c r="G1717" s="80"/>
      <c r="H1717" s="80"/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  <c r="T1717" s="76"/>
      <c r="U1717" s="80"/>
      <c r="V1717" s="80"/>
      <c r="W1717" s="80"/>
      <c r="X1717" s="80"/>
      <c r="Y1717" s="80"/>
      <c r="Z1717" s="80"/>
      <c r="AA1717" s="80"/>
      <c r="AB1717" s="80"/>
      <c r="AC1717" s="80"/>
      <c r="AD1717" s="82"/>
      <c r="AE1717" s="80"/>
      <c r="AF1717" s="76"/>
      <c r="AG1717" s="76"/>
      <c r="AH1717" s="85"/>
      <c r="AI1717" s="76"/>
      <c r="AJ1717" s="76"/>
      <c r="AK1717" s="82"/>
      <c r="AL1717" s="82"/>
      <c r="AM1717" s="80"/>
    </row>
    <row r="1718" spans="1:39" ht="15" customHeight="1" x14ac:dyDescent="0.3">
      <c r="A1718" s="76"/>
      <c r="B1718" s="76"/>
      <c r="C1718" s="76"/>
      <c r="D1718" s="77"/>
      <c r="E1718" s="69" t="str">
        <f t="shared" ca="1" si="26"/>
        <v/>
      </c>
      <c r="F1718" s="82"/>
      <c r="G1718" s="80"/>
      <c r="H1718" s="80"/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  <c r="T1718" s="76"/>
      <c r="U1718" s="80"/>
      <c r="V1718" s="80"/>
      <c r="W1718" s="80"/>
      <c r="X1718" s="80"/>
      <c r="Y1718" s="80"/>
      <c r="Z1718" s="80"/>
      <c r="AA1718" s="80"/>
      <c r="AB1718" s="80"/>
      <c r="AC1718" s="80"/>
      <c r="AD1718" s="82"/>
      <c r="AE1718" s="80"/>
      <c r="AF1718" s="76"/>
      <c r="AG1718" s="76"/>
      <c r="AH1718" s="85"/>
      <c r="AI1718" s="76"/>
      <c r="AJ1718" s="76"/>
      <c r="AK1718" s="82"/>
      <c r="AL1718" s="82"/>
      <c r="AM1718" s="80"/>
    </row>
    <row r="1719" spans="1:39" ht="15" customHeight="1" x14ac:dyDescent="0.3">
      <c r="A1719" s="76"/>
      <c r="B1719" s="76"/>
      <c r="C1719" s="76"/>
      <c r="D1719" s="77"/>
      <c r="E1719" s="69" t="str">
        <f t="shared" ca="1" si="26"/>
        <v/>
      </c>
      <c r="F1719" s="82"/>
      <c r="G1719" s="80"/>
      <c r="H1719" s="80"/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  <c r="T1719" s="76"/>
      <c r="U1719" s="80"/>
      <c r="V1719" s="80"/>
      <c r="W1719" s="80"/>
      <c r="X1719" s="80"/>
      <c r="Y1719" s="80"/>
      <c r="Z1719" s="80"/>
      <c r="AA1719" s="80"/>
      <c r="AB1719" s="80"/>
      <c r="AC1719" s="80"/>
      <c r="AD1719" s="82"/>
      <c r="AE1719" s="80"/>
      <c r="AF1719" s="76"/>
      <c r="AG1719" s="76"/>
      <c r="AH1719" s="85"/>
      <c r="AI1719" s="76"/>
      <c r="AJ1719" s="76"/>
      <c r="AK1719" s="82"/>
      <c r="AL1719" s="82"/>
      <c r="AM1719" s="80"/>
    </row>
    <row r="1720" spans="1:39" ht="15" customHeight="1" x14ac:dyDescent="0.3">
      <c r="A1720" s="76"/>
      <c r="B1720" s="76"/>
      <c r="C1720" s="76"/>
      <c r="D1720" s="77"/>
      <c r="E1720" s="69" t="str">
        <f t="shared" ca="1" si="26"/>
        <v/>
      </c>
      <c r="F1720" s="82"/>
      <c r="G1720" s="80"/>
      <c r="H1720" s="80"/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  <c r="T1720" s="76"/>
      <c r="U1720" s="80"/>
      <c r="V1720" s="80"/>
      <c r="W1720" s="80"/>
      <c r="X1720" s="80"/>
      <c r="Y1720" s="80"/>
      <c r="Z1720" s="80"/>
      <c r="AA1720" s="80"/>
      <c r="AB1720" s="80"/>
      <c r="AC1720" s="80"/>
      <c r="AD1720" s="82"/>
      <c r="AE1720" s="80"/>
      <c r="AF1720" s="76"/>
      <c r="AG1720" s="76"/>
      <c r="AH1720" s="85"/>
      <c r="AI1720" s="76"/>
      <c r="AJ1720" s="76"/>
      <c r="AK1720" s="82"/>
      <c r="AL1720" s="82"/>
      <c r="AM1720" s="80"/>
    </row>
    <row r="1721" spans="1:39" ht="15" customHeight="1" x14ac:dyDescent="0.3">
      <c r="A1721" s="76"/>
      <c r="B1721" s="76"/>
      <c r="C1721" s="76"/>
      <c r="D1721" s="77"/>
      <c r="E1721" s="69" t="str">
        <f t="shared" ca="1" si="26"/>
        <v/>
      </c>
      <c r="F1721" s="82"/>
      <c r="G1721" s="80"/>
      <c r="H1721" s="80"/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  <c r="T1721" s="76"/>
      <c r="U1721" s="80"/>
      <c r="V1721" s="80"/>
      <c r="W1721" s="80"/>
      <c r="X1721" s="80"/>
      <c r="Y1721" s="80"/>
      <c r="Z1721" s="80"/>
      <c r="AA1721" s="80"/>
      <c r="AB1721" s="80"/>
      <c r="AC1721" s="80"/>
      <c r="AD1721" s="82"/>
      <c r="AE1721" s="80"/>
      <c r="AF1721" s="76"/>
      <c r="AG1721" s="76"/>
      <c r="AH1721" s="85"/>
      <c r="AI1721" s="76"/>
      <c r="AJ1721" s="76"/>
      <c r="AK1721" s="82"/>
      <c r="AL1721" s="82"/>
      <c r="AM1721" s="80"/>
    </row>
    <row r="1722" spans="1:39" ht="15" customHeight="1" x14ac:dyDescent="0.3">
      <c r="A1722" s="76"/>
      <c r="B1722" s="76"/>
      <c r="C1722" s="76"/>
      <c r="D1722" s="77"/>
      <c r="E1722" s="69" t="str">
        <f t="shared" ca="1" si="26"/>
        <v/>
      </c>
      <c r="F1722" s="82"/>
      <c r="G1722" s="80"/>
      <c r="H1722" s="80"/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  <c r="T1722" s="76"/>
      <c r="U1722" s="80"/>
      <c r="V1722" s="80"/>
      <c r="W1722" s="80"/>
      <c r="X1722" s="80"/>
      <c r="Y1722" s="80"/>
      <c r="Z1722" s="80"/>
      <c r="AA1722" s="80"/>
      <c r="AB1722" s="80"/>
      <c r="AC1722" s="80"/>
      <c r="AD1722" s="82"/>
      <c r="AE1722" s="80"/>
      <c r="AF1722" s="76"/>
      <c r="AG1722" s="76"/>
      <c r="AH1722" s="85"/>
      <c r="AI1722" s="76"/>
      <c r="AJ1722" s="76"/>
      <c r="AK1722" s="82"/>
      <c r="AL1722" s="82"/>
      <c r="AM1722" s="80"/>
    </row>
    <row r="1723" spans="1:39" ht="15" customHeight="1" x14ac:dyDescent="0.3">
      <c r="A1723" s="76"/>
      <c r="B1723" s="76"/>
      <c r="C1723" s="76"/>
      <c r="D1723" s="77"/>
      <c r="E1723" s="69" t="str">
        <f t="shared" ca="1" si="26"/>
        <v/>
      </c>
      <c r="F1723" s="82"/>
      <c r="G1723" s="80"/>
      <c r="H1723" s="80"/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  <c r="T1723" s="76"/>
      <c r="U1723" s="80"/>
      <c r="V1723" s="80"/>
      <c r="W1723" s="80"/>
      <c r="X1723" s="80"/>
      <c r="Y1723" s="80"/>
      <c r="Z1723" s="80"/>
      <c r="AA1723" s="80"/>
      <c r="AB1723" s="80"/>
      <c r="AC1723" s="80"/>
      <c r="AD1723" s="82"/>
      <c r="AE1723" s="80"/>
      <c r="AF1723" s="76"/>
      <c r="AG1723" s="76"/>
      <c r="AH1723" s="85"/>
      <c r="AI1723" s="76"/>
      <c r="AJ1723" s="76"/>
      <c r="AK1723" s="82"/>
      <c r="AL1723" s="82"/>
      <c r="AM1723" s="80"/>
    </row>
    <row r="1724" spans="1:39" ht="15" customHeight="1" x14ac:dyDescent="0.3">
      <c r="A1724" s="76"/>
      <c r="B1724" s="76"/>
      <c r="C1724" s="76"/>
      <c r="D1724" s="77"/>
      <c r="E1724" s="69" t="str">
        <f t="shared" ca="1" si="26"/>
        <v/>
      </c>
      <c r="F1724" s="82"/>
      <c r="G1724" s="80"/>
      <c r="H1724" s="80"/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  <c r="T1724" s="76"/>
      <c r="U1724" s="80"/>
      <c r="V1724" s="80"/>
      <c r="W1724" s="80"/>
      <c r="X1724" s="80"/>
      <c r="Y1724" s="80"/>
      <c r="Z1724" s="80"/>
      <c r="AA1724" s="80"/>
      <c r="AB1724" s="80"/>
      <c r="AC1724" s="80"/>
      <c r="AD1724" s="82"/>
      <c r="AE1724" s="80"/>
      <c r="AF1724" s="76"/>
      <c r="AG1724" s="76"/>
      <c r="AH1724" s="85"/>
      <c r="AI1724" s="76"/>
      <c r="AJ1724" s="76"/>
      <c r="AK1724" s="82"/>
      <c r="AL1724" s="82"/>
      <c r="AM1724" s="80"/>
    </row>
    <row r="1725" spans="1:39" ht="15" customHeight="1" x14ac:dyDescent="0.3">
      <c r="A1725" s="76"/>
      <c r="B1725" s="76"/>
      <c r="C1725" s="76"/>
      <c r="D1725" s="77"/>
      <c r="E1725" s="69" t="str">
        <f t="shared" ca="1" si="26"/>
        <v/>
      </c>
      <c r="F1725" s="82"/>
      <c r="G1725" s="80"/>
      <c r="H1725" s="80"/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  <c r="T1725" s="76"/>
      <c r="U1725" s="80"/>
      <c r="V1725" s="80"/>
      <c r="W1725" s="80"/>
      <c r="X1725" s="80"/>
      <c r="Y1725" s="80"/>
      <c r="Z1725" s="80"/>
      <c r="AA1725" s="80"/>
      <c r="AB1725" s="80"/>
      <c r="AC1725" s="80"/>
      <c r="AD1725" s="82"/>
      <c r="AE1725" s="80"/>
      <c r="AF1725" s="76"/>
      <c r="AG1725" s="76"/>
      <c r="AH1725" s="85"/>
      <c r="AI1725" s="76"/>
      <c r="AJ1725" s="76"/>
      <c r="AK1725" s="82"/>
      <c r="AL1725" s="82"/>
      <c r="AM1725" s="80"/>
    </row>
    <row r="1726" spans="1:39" ht="15" customHeight="1" x14ac:dyDescent="0.3">
      <c r="A1726" s="76"/>
      <c r="B1726" s="76"/>
      <c r="C1726" s="76"/>
      <c r="D1726" s="77"/>
      <c r="E1726" s="69" t="str">
        <f t="shared" ca="1" si="26"/>
        <v/>
      </c>
      <c r="F1726" s="82"/>
      <c r="G1726" s="80"/>
      <c r="H1726" s="80"/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  <c r="T1726" s="76"/>
      <c r="U1726" s="80"/>
      <c r="V1726" s="80"/>
      <c r="W1726" s="80"/>
      <c r="X1726" s="80"/>
      <c r="Y1726" s="80"/>
      <c r="Z1726" s="80"/>
      <c r="AA1726" s="80"/>
      <c r="AB1726" s="80"/>
      <c r="AC1726" s="80"/>
      <c r="AD1726" s="82"/>
      <c r="AE1726" s="80"/>
      <c r="AF1726" s="76"/>
      <c r="AG1726" s="76"/>
      <c r="AH1726" s="85"/>
      <c r="AI1726" s="76"/>
      <c r="AJ1726" s="76"/>
      <c r="AK1726" s="82"/>
      <c r="AL1726" s="82"/>
      <c r="AM1726" s="80"/>
    </row>
    <row r="1727" spans="1:39" ht="15" customHeight="1" x14ac:dyDescent="0.3">
      <c r="A1727" s="76"/>
      <c r="B1727" s="76"/>
      <c r="C1727" s="76"/>
      <c r="D1727" s="77"/>
      <c r="E1727" s="69" t="str">
        <f t="shared" ca="1" si="26"/>
        <v/>
      </c>
      <c r="F1727" s="82"/>
      <c r="G1727" s="80"/>
      <c r="H1727" s="80"/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  <c r="T1727" s="76"/>
      <c r="U1727" s="80"/>
      <c r="V1727" s="80"/>
      <c r="W1727" s="80"/>
      <c r="X1727" s="80"/>
      <c r="Y1727" s="80"/>
      <c r="Z1727" s="80"/>
      <c r="AA1727" s="80"/>
      <c r="AB1727" s="80"/>
      <c r="AC1727" s="80"/>
      <c r="AD1727" s="82"/>
      <c r="AE1727" s="80"/>
      <c r="AF1727" s="76"/>
      <c r="AG1727" s="76"/>
      <c r="AH1727" s="85"/>
      <c r="AI1727" s="76"/>
      <c r="AJ1727" s="76"/>
      <c r="AK1727" s="82"/>
      <c r="AL1727" s="82"/>
      <c r="AM1727" s="80"/>
    </row>
    <row r="1728" spans="1:39" ht="15" customHeight="1" x14ac:dyDescent="0.3">
      <c r="A1728" s="76"/>
      <c r="B1728" s="76"/>
      <c r="C1728" s="76"/>
      <c r="D1728" s="77"/>
      <c r="E1728" s="69" t="str">
        <f t="shared" ca="1" si="26"/>
        <v/>
      </c>
      <c r="F1728" s="82"/>
      <c r="G1728" s="80"/>
      <c r="H1728" s="80"/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  <c r="T1728" s="76"/>
      <c r="U1728" s="80"/>
      <c r="V1728" s="80"/>
      <c r="W1728" s="80"/>
      <c r="X1728" s="80"/>
      <c r="Y1728" s="80"/>
      <c r="Z1728" s="80"/>
      <c r="AA1728" s="80"/>
      <c r="AB1728" s="80"/>
      <c r="AC1728" s="80"/>
      <c r="AD1728" s="82"/>
      <c r="AE1728" s="80"/>
      <c r="AF1728" s="76"/>
      <c r="AG1728" s="76"/>
      <c r="AH1728" s="85"/>
      <c r="AI1728" s="76"/>
      <c r="AJ1728" s="76"/>
      <c r="AK1728" s="82"/>
      <c r="AL1728" s="82"/>
      <c r="AM1728" s="80"/>
    </row>
    <row r="1729" spans="1:39" ht="15" customHeight="1" x14ac:dyDescent="0.3">
      <c r="A1729" s="76"/>
      <c r="B1729" s="76"/>
      <c r="C1729" s="76"/>
      <c r="D1729" s="77"/>
      <c r="E1729" s="69" t="str">
        <f t="shared" ca="1" si="26"/>
        <v/>
      </c>
      <c r="F1729" s="82"/>
      <c r="G1729" s="80"/>
      <c r="H1729" s="80"/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  <c r="T1729" s="76"/>
      <c r="U1729" s="80"/>
      <c r="V1729" s="80"/>
      <c r="W1729" s="80"/>
      <c r="X1729" s="80"/>
      <c r="Y1729" s="80"/>
      <c r="Z1729" s="80"/>
      <c r="AA1729" s="80"/>
      <c r="AB1729" s="80"/>
      <c r="AC1729" s="80"/>
      <c r="AD1729" s="82"/>
      <c r="AE1729" s="80"/>
      <c r="AF1729" s="76"/>
      <c r="AG1729" s="76"/>
      <c r="AH1729" s="85"/>
      <c r="AI1729" s="76"/>
      <c r="AJ1729" s="76"/>
      <c r="AK1729" s="82"/>
      <c r="AL1729" s="82"/>
      <c r="AM1729" s="80"/>
    </row>
    <row r="1730" spans="1:39" ht="15" customHeight="1" x14ac:dyDescent="0.3">
      <c r="A1730" s="76"/>
      <c r="B1730" s="76"/>
      <c r="C1730" s="76"/>
      <c r="D1730" s="77"/>
      <c r="E1730" s="69" t="str">
        <f t="shared" ca="1" si="26"/>
        <v/>
      </c>
      <c r="F1730" s="82"/>
      <c r="G1730" s="80"/>
      <c r="H1730" s="80"/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  <c r="T1730" s="76"/>
      <c r="U1730" s="80"/>
      <c r="V1730" s="80"/>
      <c r="W1730" s="80"/>
      <c r="X1730" s="80"/>
      <c r="Y1730" s="80"/>
      <c r="Z1730" s="80"/>
      <c r="AA1730" s="80"/>
      <c r="AB1730" s="80"/>
      <c r="AC1730" s="80"/>
      <c r="AD1730" s="82"/>
      <c r="AE1730" s="80"/>
      <c r="AF1730" s="76"/>
      <c r="AG1730" s="76"/>
      <c r="AH1730" s="85"/>
      <c r="AI1730" s="76"/>
      <c r="AJ1730" s="76"/>
      <c r="AK1730" s="82"/>
      <c r="AL1730" s="82"/>
      <c r="AM1730" s="80"/>
    </row>
    <row r="1731" spans="1:39" ht="15" customHeight="1" x14ac:dyDescent="0.3">
      <c r="A1731" s="76"/>
      <c r="B1731" s="76"/>
      <c r="C1731" s="76"/>
      <c r="D1731" s="77"/>
      <c r="E1731" s="69" t="str">
        <f t="shared" ca="1" si="26"/>
        <v/>
      </c>
      <c r="F1731" s="82"/>
      <c r="G1731" s="80"/>
      <c r="H1731" s="80"/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  <c r="T1731" s="76"/>
      <c r="U1731" s="80"/>
      <c r="V1731" s="80"/>
      <c r="W1731" s="80"/>
      <c r="X1731" s="80"/>
      <c r="Y1731" s="80"/>
      <c r="Z1731" s="80"/>
      <c r="AA1731" s="80"/>
      <c r="AB1731" s="80"/>
      <c r="AC1731" s="80"/>
      <c r="AD1731" s="82"/>
      <c r="AE1731" s="80"/>
      <c r="AF1731" s="76"/>
      <c r="AG1731" s="76"/>
      <c r="AH1731" s="85"/>
      <c r="AI1731" s="76"/>
      <c r="AJ1731" s="76"/>
      <c r="AK1731" s="82"/>
      <c r="AL1731" s="82"/>
      <c r="AM1731" s="80"/>
    </row>
    <row r="1732" spans="1:39" ht="15" customHeight="1" x14ac:dyDescent="0.3">
      <c r="A1732" s="76"/>
      <c r="B1732" s="76"/>
      <c r="C1732" s="76"/>
      <c r="D1732" s="77"/>
      <c r="E1732" s="69" t="str">
        <f t="shared" ca="1" si="26"/>
        <v/>
      </c>
      <c r="F1732" s="82"/>
      <c r="G1732" s="80"/>
      <c r="H1732" s="80"/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  <c r="T1732" s="76"/>
      <c r="U1732" s="80"/>
      <c r="V1732" s="80"/>
      <c r="W1732" s="80"/>
      <c r="X1732" s="80"/>
      <c r="Y1732" s="80"/>
      <c r="Z1732" s="80"/>
      <c r="AA1732" s="80"/>
      <c r="AB1732" s="80"/>
      <c r="AC1732" s="80"/>
      <c r="AD1732" s="82"/>
      <c r="AE1732" s="80"/>
      <c r="AF1732" s="76"/>
      <c r="AG1732" s="76"/>
      <c r="AH1732" s="85"/>
      <c r="AI1732" s="76"/>
      <c r="AJ1732" s="76"/>
      <c r="AK1732" s="82"/>
      <c r="AL1732" s="82"/>
      <c r="AM1732" s="80"/>
    </row>
    <row r="1733" spans="1:39" ht="15" customHeight="1" x14ac:dyDescent="0.3">
      <c r="A1733" s="76"/>
      <c r="B1733" s="76"/>
      <c r="C1733" s="76"/>
      <c r="D1733" s="77"/>
      <c r="E1733" s="69" t="str">
        <f t="shared" ca="1" si="26"/>
        <v/>
      </c>
      <c r="F1733" s="82"/>
      <c r="G1733" s="80"/>
      <c r="H1733" s="80"/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  <c r="T1733" s="76"/>
      <c r="U1733" s="80"/>
      <c r="V1733" s="80"/>
      <c r="W1733" s="80"/>
      <c r="X1733" s="80"/>
      <c r="Y1733" s="80"/>
      <c r="Z1733" s="80"/>
      <c r="AA1733" s="80"/>
      <c r="AB1733" s="80"/>
      <c r="AC1733" s="80"/>
      <c r="AD1733" s="82"/>
      <c r="AE1733" s="80"/>
      <c r="AF1733" s="76"/>
      <c r="AG1733" s="76"/>
      <c r="AH1733" s="85"/>
      <c r="AI1733" s="76"/>
      <c r="AJ1733" s="76"/>
      <c r="AK1733" s="82"/>
      <c r="AL1733" s="82"/>
      <c r="AM1733" s="80"/>
    </row>
    <row r="1734" spans="1:39" ht="15" customHeight="1" x14ac:dyDescent="0.3">
      <c r="A1734" s="76"/>
      <c r="B1734" s="76"/>
      <c r="C1734" s="76"/>
      <c r="D1734" s="77"/>
      <c r="E1734" s="69" t="str">
        <f t="shared" ca="1" si="26"/>
        <v/>
      </c>
      <c r="F1734" s="82"/>
      <c r="G1734" s="80"/>
      <c r="H1734" s="80"/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  <c r="T1734" s="76"/>
      <c r="U1734" s="80"/>
      <c r="V1734" s="80"/>
      <c r="W1734" s="80"/>
      <c r="X1734" s="80"/>
      <c r="Y1734" s="80"/>
      <c r="Z1734" s="80"/>
      <c r="AA1734" s="80"/>
      <c r="AB1734" s="80"/>
      <c r="AC1734" s="80"/>
      <c r="AD1734" s="82"/>
      <c r="AE1734" s="80"/>
      <c r="AF1734" s="76"/>
      <c r="AG1734" s="76"/>
      <c r="AH1734" s="85"/>
      <c r="AI1734" s="76"/>
      <c r="AJ1734" s="76"/>
      <c r="AK1734" s="82"/>
      <c r="AL1734" s="82"/>
      <c r="AM1734" s="80"/>
    </row>
    <row r="1735" spans="1:39" ht="15" customHeight="1" x14ac:dyDescent="0.3">
      <c r="A1735" s="76"/>
      <c r="B1735" s="76"/>
      <c r="C1735" s="76"/>
      <c r="D1735" s="77"/>
      <c r="E1735" s="69" t="str">
        <f t="shared" ca="1" si="26"/>
        <v/>
      </c>
      <c r="F1735" s="82"/>
      <c r="G1735" s="80"/>
      <c r="H1735" s="80"/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  <c r="T1735" s="76"/>
      <c r="U1735" s="80"/>
      <c r="V1735" s="80"/>
      <c r="W1735" s="80"/>
      <c r="X1735" s="80"/>
      <c r="Y1735" s="80"/>
      <c r="Z1735" s="80"/>
      <c r="AA1735" s="80"/>
      <c r="AB1735" s="80"/>
      <c r="AC1735" s="80"/>
      <c r="AD1735" s="82"/>
      <c r="AE1735" s="80"/>
      <c r="AF1735" s="76"/>
      <c r="AG1735" s="76"/>
      <c r="AH1735" s="85"/>
      <c r="AI1735" s="76"/>
      <c r="AJ1735" s="76"/>
      <c r="AK1735" s="82"/>
      <c r="AL1735" s="82"/>
      <c r="AM1735" s="80"/>
    </row>
    <row r="1736" spans="1:39" ht="15" customHeight="1" x14ac:dyDescent="0.3">
      <c r="A1736" s="76"/>
      <c r="B1736" s="76"/>
      <c r="C1736" s="76"/>
      <c r="D1736" s="77"/>
      <c r="E1736" s="69" t="str">
        <f t="shared" ca="1" si="26"/>
        <v/>
      </c>
      <c r="F1736" s="82"/>
      <c r="G1736" s="80"/>
      <c r="H1736" s="80"/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  <c r="T1736" s="76"/>
      <c r="U1736" s="80"/>
      <c r="V1736" s="80"/>
      <c r="W1736" s="80"/>
      <c r="X1736" s="80"/>
      <c r="Y1736" s="80"/>
      <c r="Z1736" s="80"/>
      <c r="AA1736" s="80"/>
      <c r="AB1736" s="80"/>
      <c r="AC1736" s="80"/>
      <c r="AD1736" s="82"/>
      <c r="AE1736" s="80"/>
      <c r="AF1736" s="76"/>
      <c r="AG1736" s="76"/>
      <c r="AH1736" s="85"/>
      <c r="AI1736" s="76"/>
      <c r="AJ1736" s="76"/>
      <c r="AK1736" s="82"/>
      <c r="AL1736" s="82"/>
      <c r="AM1736" s="80"/>
    </row>
    <row r="1737" spans="1:39" ht="15" customHeight="1" x14ac:dyDescent="0.3">
      <c r="A1737" s="76"/>
      <c r="B1737" s="76"/>
      <c r="C1737" s="76"/>
      <c r="D1737" s="77"/>
      <c r="E1737" s="69" t="str">
        <f t="shared" ref="E1737:E1800" ca="1" si="27">IF(D1737="","",(INT((TODAY()-D1737)/365.25)))</f>
        <v/>
      </c>
      <c r="F1737" s="82"/>
      <c r="G1737" s="80"/>
      <c r="H1737" s="80"/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  <c r="T1737" s="76"/>
      <c r="U1737" s="80"/>
      <c r="V1737" s="80"/>
      <c r="W1737" s="80"/>
      <c r="X1737" s="80"/>
      <c r="Y1737" s="80"/>
      <c r="Z1737" s="80"/>
      <c r="AA1737" s="80"/>
      <c r="AB1737" s="80"/>
      <c r="AC1737" s="80"/>
      <c r="AD1737" s="82"/>
      <c r="AE1737" s="80"/>
      <c r="AF1737" s="76"/>
      <c r="AG1737" s="76"/>
      <c r="AH1737" s="85"/>
      <c r="AI1737" s="76"/>
      <c r="AJ1737" s="76"/>
      <c r="AK1737" s="82"/>
      <c r="AL1737" s="82"/>
      <c r="AM1737" s="80"/>
    </row>
    <row r="1738" spans="1:39" ht="15" customHeight="1" x14ac:dyDescent="0.3">
      <c r="A1738" s="76"/>
      <c r="B1738" s="76"/>
      <c r="C1738" s="76"/>
      <c r="D1738" s="77"/>
      <c r="E1738" s="69" t="str">
        <f t="shared" ca="1" si="27"/>
        <v/>
      </c>
      <c r="F1738" s="82"/>
      <c r="G1738" s="80"/>
      <c r="H1738" s="80"/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  <c r="T1738" s="76"/>
      <c r="U1738" s="80"/>
      <c r="V1738" s="80"/>
      <c r="W1738" s="80"/>
      <c r="X1738" s="80"/>
      <c r="Y1738" s="80"/>
      <c r="Z1738" s="80"/>
      <c r="AA1738" s="80"/>
      <c r="AB1738" s="80"/>
      <c r="AC1738" s="80"/>
      <c r="AD1738" s="82"/>
      <c r="AE1738" s="80"/>
      <c r="AF1738" s="76"/>
      <c r="AG1738" s="76"/>
      <c r="AH1738" s="85"/>
      <c r="AI1738" s="76"/>
      <c r="AJ1738" s="76"/>
      <c r="AK1738" s="82"/>
      <c r="AL1738" s="82"/>
      <c r="AM1738" s="80"/>
    </row>
    <row r="1739" spans="1:39" ht="15" customHeight="1" x14ac:dyDescent="0.3">
      <c r="A1739" s="76"/>
      <c r="B1739" s="76"/>
      <c r="C1739" s="76"/>
      <c r="D1739" s="77"/>
      <c r="E1739" s="69" t="str">
        <f t="shared" ca="1" si="27"/>
        <v/>
      </c>
      <c r="F1739" s="82"/>
      <c r="G1739" s="80"/>
      <c r="H1739" s="80"/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  <c r="T1739" s="76"/>
      <c r="U1739" s="80"/>
      <c r="V1739" s="80"/>
      <c r="W1739" s="80"/>
      <c r="X1739" s="80"/>
      <c r="Y1739" s="80"/>
      <c r="Z1739" s="80"/>
      <c r="AA1739" s="80"/>
      <c r="AB1739" s="80"/>
      <c r="AC1739" s="80"/>
      <c r="AD1739" s="82"/>
      <c r="AE1739" s="80"/>
      <c r="AF1739" s="76"/>
      <c r="AG1739" s="76"/>
      <c r="AH1739" s="85"/>
      <c r="AI1739" s="76"/>
      <c r="AJ1739" s="76"/>
      <c r="AK1739" s="82"/>
      <c r="AL1739" s="82"/>
      <c r="AM1739" s="80"/>
    </row>
    <row r="1740" spans="1:39" ht="15" customHeight="1" x14ac:dyDescent="0.3">
      <c r="A1740" s="76"/>
      <c r="B1740" s="76"/>
      <c r="C1740" s="76"/>
      <c r="D1740" s="77"/>
      <c r="E1740" s="69" t="str">
        <f t="shared" ca="1" si="27"/>
        <v/>
      </c>
      <c r="F1740" s="82"/>
      <c r="G1740" s="80"/>
      <c r="H1740" s="80"/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  <c r="T1740" s="76"/>
      <c r="U1740" s="80"/>
      <c r="V1740" s="80"/>
      <c r="W1740" s="80"/>
      <c r="X1740" s="80"/>
      <c r="Y1740" s="80"/>
      <c r="Z1740" s="80"/>
      <c r="AA1740" s="80"/>
      <c r="AB1740" s="80"/>
      <c r="AC1740" s="80"/>
      <c r="AD1740" s="82"/>
      <c r="AE1740" s="80"/>
      <c r="AF1740" s="76"/>
      <c r="AG1740" s="76"/>
      <c r="AH1740" s="85"/>
      <c r="AI1740" s="76"/>
      <c r="AJ1740" s="76"/>
      <c r="AK1740" s="82"/>
      <c r="AL1740" s="82"/>
      <c r="AM1740" s="80"/>
    </row>
    <row r="1741" spans="1:39" ht="15" customHeight="1" x14ac:dyDescent="0.3">
      <c r="A1741" s="76"/>
      <c r="B1741" s="76"/>
      <c r="C1741" s="76"/>
      <c r="D1741" s="77"/>
      <c r="E1741" s="69" t="str">
        <f t="shared" ca="1" si="27"/>
        <v/>
      </c>
      <c r="F1741" s="82"/>
      <c r="G1741" s="80"/>
      <c r="H1741" s="80"/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  <c r="T1741" s="76"/>
      <c r="U1741" s="80"/>
      <c r="V1741" s="80"/>
      <c r="W1741" s="80"/>
      <c r="X1741" s="80"/>
      <c r="Y1741" s="80"/>
      <c r="Z1741" s="80"/>
      <c r="AA1741" s="80"/>
      <c r="AB1741" s="80"/>
      <c r="AC1741" s="80"/>
      <c r="AD1741" s="82"/>
      <c r="AE1741" s="80"/>
      <c r="AF1741" s="76"/>
      <c r="AG1741" s="76"/>
      <c r="AH1741" s="85"/>
      <c r="AI1741" s="76"/>
      <c r="AJ1741" s="76"/>
      <c r="AK1741" s="82"/>
      <c r="AL1741" s="82"/>
      <c r="AM1741" s="80"/>
    </row>
    <row r="1742" spans="1:39" ht="15" customHeight="1" x14ac:dyDescent="0.3">
      <c r="A1742" s="76"/>
      <c r="B1742" s="76"/>
      <c r="C1742" s="76"/>
      <c r="D1742" s="77"/>
      <c r="E1742" s="69" t="str">
        <f t="shared" ca="1" si="27"/>
        <v/>
      </c>
      <c r="F1742" s="82"/>
      <c r="G1742" s="80"/>
      <c r="H1742" s="80"/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  <c r="T1742" s="76"/>
      <c r="U1742" s="80"/>
      <c r="V1742" s="80"/>
      <c r="W1742" s="80"/>
      <c r="X1742" s="80"/>
      <c r="Y1742" s="80"/>
      <c r="Z1742" s="80"/>
      <c r="AA1742" s="80"/>
      <c r="AB1742" s="80"/>
      <c r="AC1742" s="80"/>
      <c r="AD1742" s="82"/>
      <c r="AE1742" s="80"/>
      <c r="AF1742" s="76"/>
      <c r="AG1742" s="76"/>
      <c r="AH1742" s="85"/>
      <c r="AI1742" s="76"/>
      <c r="AJ1742" s="76"/>
      <c r="AK1742" s="82"/>
      <c r="AL1742" s="82"/>
      <c r="AM1742" s="80"/>
    </row>
    <row r="1743" spans="1:39" ht="15" customHeight="1" x14ac:dyDescent="0.3">
      <c r="A1743" s="76"/>
      <c r="B1743" s="76"/>
      <c r="C1743" s="76"/>
      <c r="D1743" s="77"/>
      <c r="E1743" s="69" t="str">
        <f t="shared" ca="1" si="27"/>
        <v/>
      </c>
      <c r="F1743" s="82"/>
      <c r="G1743" s="80"/>
      <c r="H1743" s="80"/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  <c r="T1743" s="76"/>
      <c r="U1743" s="80"/>
      <c r="V1743" s="80"/>
      <c r="W1743" s="80"/>
      <c r="X1743" s="80"/>
      <c r="Y1743" s="80"/>
      <c r="Z1743" s="80"/>
      <c r="AA1743" s="80"/>
      <c r="AB1743" s="80"/>
      <c r="AC1743" s="80"/>
      <c r="AD1743" s="82"/>
      <c r="AE1743" s="80"/>
      <c r="AF1743" s="76"/>
      <c r="AG1743" s="76"/>
      <c r="AH1743" s="85"/>
      <c r="AI1743" s="76"/>
      <c r="AJ1743" s="76"/>
      <c r="AK1743" s="82"/>
      <c r="AL1743" s="82"/>
      <c r="AM1743" s="80"/>
    </row>
    <row r="1744" spans="1:39" ht="15" customHeight="1" x14ac:dyDescent="0.3">
      <c r="A1744" s="76"/>
      <c r="B1744" s="76"/>
      <c r="C1744" s="76"/>
      <c r="D1744" s="77"/>
      <c r="E1744" s="69" t="str">
        <f t="shared" ca="1" si="27"/>
        <v/>
      </c>
      <c r="F1744" s="82"/>
      <c r="G1744" s="80"/>
      <c r="H1744" s="80"/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  <c r="T1744" s="76"/>
      <c r="U1744" s="80"/>
      <c r="V1744" s="80"/>
      <c r="W1744" s="80"/>
      <c r="X1744" s="80"/>
      <c r="Y1744" s="80"/>
      <c r="Z1744" s="80"/>
      <c r="AA1744" s="80"/>
      <c r="AB1744" s="80"/>
      <c r="AC1744" s="80"/>
      <c r="AD1744" s="82"/>
      <c r="AE1744" s="80"/>
      <c r="AF1744" s="76"/>
      <c r="AG1744" s="76"/>
      <c r="AH1744" s="85"/>
      <c r="AI1744" s="76"/>
      <c r="AJ1744" s="76"/>
      <c r="AK1744" s="82"/>
      <c r="AL1744" s="82"/>
      <c r="AM1744" s="80"/>
    </row>
    <row r="1745" spans="1:39" ht="15" customHeight="1" x14ac:dyDescent="0.3">
      <c r="A1745" s="76"/>
      <c r="B1745" s="76"/>
      <c r="C1745" s="76"/>
      <c r="D1745" s="77"/>
      <c r="E1745" s="69" t="str">
        <f t="shared" ca="1" si="27"/>
        <v/>
      </c>
      <c r="F1745" s="82"/>
      <c r="G1745" s="80"/>
      <c r="H1745" s="80"/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  <c r="T1745" s="76"/>
      <c r="U1745" s="80"/>
      <c r="V1745" s="80"/>
      <c r="W1745" s="80"/>
      <c r="X1745" s="80"/>
      <c r="Y1745" s="80"/>
      <c r="Z1745" s="80"/>
      <c r="AA1745" s="80"/>
      <c r="AB1745" s="80"/>
      <c r="AC1745" s="80"/>
      <c r="AD1745" s="82"/>
      <c r="AE1745" s="80"/>
      <c r="AF1745" s="76"/>
      <c r="AG1745" s="76"/>
      <c r="AH1745" s="85"/>
      <c r="AI1745" s="76"/>
      <c r="AJ1745" s="76"/>
      <c r="AK1745" s="82"/>
      <c r="AL1745" s="82"/>
      <c r="AM1745" s="80"/>
    </row>
    <row r="1746" spans="1:39" ht="15" customHeight="1" x14ac:dyDescent="0.3">
      <c r="A1746" s="76"/>
      <c r="B1746" s="76"/>
      <c r="C1746" s="76"/>
      <c r="D1746" s="77"/>
      <c r="E1746" s="69" t="str">
        <f t="shared" ca="1" si="27"/>
        <v/>
      </c>
      <c r="F1746" s="82"/>
      <c r="G1746" s="80"/>
      <c r="H1746" s="80"/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  <c r="T1746" s="76"/>
      <c r="U1746" s="80"/>
      <c r="V1746" s="80"/>
      <c r="W1746" s="80"/>
      <c r="X1746" s="80"/>
      <c r="Y1746" s="80"/>
      <c r="Z1746" s="80"/>
      <c r="AA1746" s="80"/>
      <c r="AB1746" s="80"/>
      <c r="AC1746" s="80"/>
      <c r="AD1746" s="82"/>
      <c r="AE1746" s="80"/>
      <c r="AF1746" s="76"/>
      <c r="AG1746" s="76"/>
      <c r="AH1746" s="85"/>
      <c r="AI1746" s="76"/>
      <c r="AJ1746" s="76"/>
      <c r="AK1746" s="82"/>
      <c r="AL1746" s="82"/>
      <c r="AM1746" s="80"/>
    </row>
    <row r="1747" spans="1:39" ht="15" customHeight="1" x14ac:dyDescent="0.3">
      <c r="A1747" s="76"/>
      <c r="B1747" s="76"/>
      <c r="C1747" s="76"/>
      <c r="D1747" s="77"/>
      <c r="E1747" s="69" t="str">
        <f t="shared" ca="1" si="27"/>
        <v/>
      </c>
      <c r="F1747" s="82"/>
      <c r="G1747" s="80"/>
      <c r="H1747" s="80"/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  <c r="T1747" s="76"/>
      <c r="U1747" s="80"/>
      <c r="V1747" s="80"/>
      <c r="W1747" s="80"/>
      <c r="X1747" s="80"/>
      <c r="Y1747" s="80"/>
      <c r="Z1747" s="80"/>
      <c r="AA1747" s="80"/>
      <c r="AB1747" s="80"/>
      <c r="AC1747" s="80"/>
      <c r="AD1747" s="82"/>
      <c r="AE1747" s="80"/>
      <c r="AF1747" s="76"/>
      <c r="AG1747" s="76"/>
      <c r="AH1747" s="85"/>
      <c r="AI1747" s="76"/>
      <c r="AJ1747" s="76"/>
      <c r="AK1747" s="82"/>
      <c r="AL1747" s="82"/>
      <c r="AM1747" s="80"/>
    </row>
    <row r="1748" spans="1:39" ht="15" customHeight="1" x14ac:dyDescent="0.3">
      <c r="A1748" s="76"/>
      <c r="B1748" s="76"/>
      <c r="C1748" s="76"/>
      <c r="D1748" s="77"/>
      <c r="E1748" s="69" t="str">
        <f t="shared" ca="1" si="27"/>
        <v/>
      </c>
      <c r="F1748" s="82"/>
      <c r="G1748" s="80"/>
      <c r="H1748" s="80"/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  <c r="T1748" s="76"/>
      <c r="U1748" s="80"/>
      <c r="V1748" s="80"/>
      <c r="W1748" s="80"/>
      <c r="X1748" s="80"/>
      <c r="Y1748" s="80"/>
      <c r="Z1748" s="80"/>
      <c r="AA1748" s="80"/>
      <c r="AB1748" s="80"/>
      <c r="AC1748" s="80"/>
      <c r="AD1748" s="82"/>
      <c r="AE1748" s="80"/>
      <c r="AF1748" s="76"/>
      <c r="AG1748" s="76"/>
      <c r="AH1748" s="85"/>
      <c r="AI1748" s="76"/>
      <c r="AJ1748" s="76"/>
      <c r="AK1748" s="82"/>
      <c r="AL1748" s="82"/>
      <c r="AM1748" s="80"/>
    </row>
    <row r="1749" spans="1:39" ht="15" customHeight="1" x14ac:dyDescent="0.3">
      <c r="A1749" s="76"/>
      <c r="B1749" s="76"/>
      <c r="C1749" s="76"/>
      <c r="D1749" s="77"/>
      <c r="E1749" s="69" t="str">
        <f t="shared" ca="1" si="27"/>
        <v/>
      </c>
      <c r="F1749" s="82"/>
      <c r="G1749" s="80"/>
      <c r="H1749" s="80"/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  <c r="T1749" s="76"/>
      <c r="U1749" s="80"/>
      <c r="V1749" s="80"/>
      <c r="W1749" s="80"/>
      <c r="X1749" s="80"/>
      <c r="Y1749" s="80"/>
      <c r="Z1749" s="80"/>
      <c r="AA1749" s="80"/>
      <c r="AB1749" s="80"/>
      <c r="AC1749" s="80"/>
      <c r="AD1749" s="82"/>
      <c r="AE1749" s="80"/>
      <c r="AF1749" s="76"/>
      <c r="AG1749" s="76"/>
      <c r="AH1749" s="85"/>
      <c r="AI1749" s="76"/>
      <c r="AJ1749" s="76"/>
      <c r="AK1749" s="82"/>
      <c r="AL1749" s="82"/>
      <c r="AM1749" s="80"/>
    </row>
    <row r="1750" spans="1:39" ht="15" customHeight="1" x14ac:dyDescent="0.3">
      <c r="A1750" s="76"/>
      <c r="B1750" s="76"/>
      <c r="C1750" s="76"/>
      <c r="D1750" s="77"/>
      <c r="E1750" s="69" t="str">
        <f t="shared" ca="1" si="27"/>
        <v/>
      </c>
      <c r="F1750" s="82"/>
      <c r="G1750" s="80"/>
      <c r="H1750" s="80"/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  <c r="T1750" s="76"/>
      <c r="U1750" s="80"/>
      <c r="V1750" s="80"/>
      <c r="W1750" s="80"/>
      <c r="X1750" s="80"/>
      <c r="Y1750" s="80"/>
      <c r="Z1750" s="80"/>
      <c r="AA1750" s="80"/>
      <c r="AB1750" s="80"/>
      <c r="AC1750" s="80"/>
      <c r="AD1750" s="82"/>
      <c r="AE1750" s="80"/>
      <c r="AF1750" s="76"/>
      <c r="AG1750" s="76"/>
      <c r="AH1750" s="85"/>
      <c r="AI1750" s="76"/>
      <c r="AJ1750" s="76"/>
      <c r="AK1750" s="82"/>
      <c r="AL1750" s="82"/>
      <c r="AM1750" s="80"/>
    </row>
    <row r="1751" spans="1:39" ht="15" customHeight="1" x14ac:dyDescent="0.3">
      <c r="A1751" s="76"/>
      <c r="B1751" s="76"/>
      <c r="C1751" s="76"/>
      <c r="D1751" s="77"/>
      <c r="E1751" s="69" t="str">
        <f t="shared" ca="1" si="27"/>
        <v/>
      </c>
      <c r="F1751" s="82"/>
      <c r="G1751" s="80"/>
      <c r="H1751" s="80"/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  <c r="T1751" s="76"/>
      <c r="U1751" s="80"/>
      <c r="V1751" s="80"/>
      <c r="W1751" s="80"/>
      <c r="X1751" s="80"/>
      <c r="Y1751" s="80"/>
      <c r="Z1751" s="80"/>
      <c r="AA1751" s="80"/>
      <c r="AB1751" s="80"/>
      <c r="AC1751" s="80"/>
      <c r="AD1751" s="82"/>
      <c r="AE1751" s="80"/>
      <c r="AF1751" s="76"/>
      <c r="AG1751" s="76"/>
      <c r="AH1751" s="85"/>
      <c r="AI1751" s="76"/>
      <c r="AJ1751" s="76"/>
      <c r="AK1751" s="82"/>
      <c r="AL1751" s="82"/>
      <c r="AM1751" s="80"/>
    </row>
    <row r="1752" spans="1:39" ht="15" customHeight="1" x14ac:dyDescent="0.3">
      <c r="A1752" s="76"/>
      <c r="B1752" s="76"/>
      <c r="C1752" s="76"/>
      <c r="D1752" s="77"/>
      <c r="E1752" s="69" t="str">
        <f t="shared" ca="1" si="27"/>
        <v/>
      </c>
      <c r="F1752" s="82"/>
      <c r="G1752" s="80"/>
      <c r="H1752" s="80"/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  <c r="T1752" s="76"/>
      <c r="U1752" s="80"/>
      <c r="V1752" s="80"/>
      <c r="W1752" s="80"/>
      <c r="X1752" s="80"/>
      <c r="Y1752" s="80"/>
      <c r="Z1752" s="80"/>
      <c r="AA1752" s="80"/>
      <c r="AB1752" s="80"/>
      <c r="AC1752" s="80"/>
      <c r="AD1752" s="82"/>
      <c r="AE1752" s="80"/>
      <c r="AF1752" s="76"/>
      <c r="AG1752" s="76"/>
      <c r="AH1752" s="85"/>
      <c r="AI1752" s="76"/>
      <c r="AJ1752" s="76"/>
      <c r="AK1752" s="82"/>
      <c r="AL1752" s="82"/>
      <c r="AM1752" s="80"/>
    </row>
    <row r="1753" spans="1:39" ht="15" customHeight="1" x14ac:dyDescent="0.3">
      <c r="A1753" s="76"/>
      <c r="B1753" s="76"/>
      <c r="C1753" s="76"/>
      <c r="D1753" s="77"/>
      <c r="E1753" s="69" t="str">
        <f t="shared" ca="1" si="27"/>
        <v/>
      </c>
      <c r="F1753" s="82"/>
      <c r="G1753" s="80"/>
      <c r="H1753" s="80"/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  <c r="T1753" s="76"/>
      <c r="U1753" s="80"/>
      <c r="V1753" s="80"/>
      <c r="W1753" s="80"/>
      <c r="X1753" s="80"/>
      <c r="Y1753" s="80"/>
      <c r="Z1753" s="80"/>
      <c r="AA1753" s="80"/>
      <c r="AB1753" s="80"/>
      <c r="AC1753" s="80"/>
      <c r="AD1753" s="82"/>
      <c r="AE1753" s="80"/>
      <c r="AF1753" s="76"/>
      <c r="AG1753" s="76"/>
      <c r="AH1753" s="85"/>
      <c r="AI1753" s="76"/>
      <c r="AJ1753" s="76"/>
      <c r="AK1753" s="82"/>
      <c r="AL1753" s="82"/>
      <c r="AM1753" s="80"/>
    </row>
    <row r="1754" spans="1:39" ht="15" customHeight="1" x14ac:dyDescent="0.3">
      <c r="A1754" s="76"/>
      <c r="B1754" s="76"/>
      <c r="C1754" s="76"/>
      <c r="D1754" s="77"/>
      <c r="E1754" s="69" t="str">
        <f t="shared" ca="1" si="27"/>
        <v/>
      </c>
      <c r="F1754" s="82"/>
      <c r="G1754" s="80"/>
      <c r="H1754" s="80"/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  <c r="T1754" s="76"/>
      <c r="U1754" s="80"/>
      <c r="V1754" s="80"/>
      <c r="W1754" s="80"/>
      <c r="X1754" s="80"/>
      <c r="Y1754" s="80"/>
      <c r="Z1754" s="80"/>
      <c r="AA1754" s="80"/>
      <c r="AB1754" s="80"/>
      <c r="AC1754" s="80"/>
      <c r="AD1754" s="82"/>
      <c r="AE1754" s="80"/>
      <c r="AF1754" s="76"/>
      <c r="AG1754" s="76"/>
      <c r="AH1754" s="85"/>
      <c r="AI1754" s="76"/>
      <c r="AJ1754" s="76"/>
      <c r="AK1754" s="82"/>
      <c r="AL1754" s="82"/>
      <c r="AM1754" s="80"/>
    </row>
    <row r="1755" spans="1:39" ht="15" customHeight="1" x14ac:dyDescent="0.3">
      <c r="A1755" s="76"/>
      <c r="B1755" s="76"/>
      <c r="C1755" s="76"/>
      <c r="D1755" s="77"/>
      <c r="E1755" s="69" t="str">
        <f t="shared" ca="1" si="27"/>
        <v/>
      </c>
      <c r="F1755" s="82"/>
      <c r="G1755" s="80"/>
      <c r="H1755" s="80"/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  <c r="T1755" s="76"/>
      <c r="U1755" s="80"/>
      <c r="V1755" s="80"/>
      <c r="W1755" s="80"/>
      <c r="X1755" s="80"/>
      <c r="Y1755" s="80"/>
      <c r="Z1755" s="80"/>
      <c r="AA1755" s="80"/>
      <c r="AB1755" s="80"/>
      <c r="AC1755" s="80"/>
      <c r="AD1755" s="82"/>
      <c r="AE1755" s="80"/>
      <c r="AF1755" s="76"/>
      <c r="AG1755" s="76"/>
      <c r="AH1755" s="85"/>
      <c r="AI1755" s="76"/>
      <c r="AJ1755" s="76"/>
      <c r="AK1755" s="82"/>
      <c r="AL1755" s="82"/>
      <c r="AM1755" s="80"/>
    </row>
    <row r="1756" spans="1:39" ht="15" customHeight="1" x14ac:dyDescent="0.3">
      <c r="A1756" s="76"/>
      <c r="B1756" s="76"/>
      <c r="C1756" s="76"/>
      <c r="D1756" s="77"/>
      <c r="E1756" s="69" t="str">
        <f t="shared" ca="1" si="27"/>
        <v/>
      </c>
      <c r="F1756" s="82"/>
      <c r="G1756" s="80"/>
      <c r="H1756" s="80"/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  <c r="T1756" s="76"/>
      <c r="U1756" s="80"/>
      <c r="V1756" s="80"/>
      <c r="W1756" s="80"/>
      <c r="X1756" s="80"/>
      <c r="Y1756" s="80"/>
      <c r="Z1756" s="80"/>
      <c r="AA1756" s="80"/>
      <c r="AB1756" s="80"/>
      <c r="AC1756" s="80"/>
      <c r="AD1756" s="82"/>
      <c r="AE1756" s="80"/>
      <c r="AF1756" s="76"/>
      <c r="AG1756" s="76"/>
      <c r="AH1756" s="85"/>
      <c r="AI1756" s="76"/>
      <c r="AJ1756" s="76"/>
      <c r="AK1756" s="82"/>
      <c r="AL1756" s="82"/>
      <c r="AM1756" s="80"/>
    </row>
    <row r="1757" spans="1:39" ht="15" customHeight="1" x14ac:dyDescent="0.3">
      <c r="A1757" s="76"/>
      <c r="B1757" s="76"/>
      <c r="C1757" s="76"/>
      <c r="D1757" s="77"/>
      <c r="E1757" s="69" t="str">
        <f t="shared" ca="1" si="27"/>
        <v/>
      </c>
      <c r="F1757" s="82"/>
      <c r="G1757" s="80"/>
      <c r="H1757" s="80"/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  <c r="T1757" s="76"/>
      <c r="U1757" s="80"/>
      <c r="V1757" s="80"/>
      <c r="W1757" s="80"/>
      <c r="X1757" s="80"/>
      <c r="Y1757" s="80"/>
      <c r="Z1757" s="80"/>
      <c r="AA1757" s="80"/>
      <c r="AB1757" s="80"/>
      <c r="AC1757" s="80"/>
      <c r="AD1757" s="82"/>
      <c r="AE1757" s="80"/>
      <c r="AF1757" s="76"/>
      <c r="AG1757" s="76"/>
      <c r="AH1757" s="85"/>
      <c r="AI1757" s="76"/>
      <c r="AJ1757" s="76"/>
      <c r="AK1757" s="82"/>
      <c r="AL1757" s="82"/>
      <c r="AM1757" s="80"/>
    </row>
    <row r="1758" spans="1:39" ht="15" customHeight="1" x14ac:dyDescent="0.3">
      <c r="A1758" s="76"/>
      <c r="B1758" s="76"/>
      <c r="C1758" s="76"/>
      <c r="D1758" s="77"/>
      <c r="E1758" s="69" t="str">
        <f t="shared" ca="1" si="27"/>
        <v/>
      </c>
      <c r="F1758" s="82"/>
      <c r="G1758" s="80"/>
      <c r="H1758" s="80"/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  <c r="T1758" s="76"/>
      <c r="U1758" s="80"/>
      <c r="V1758" s="80"/>
      <c r="W1758" s="80"/>
      <c r="X1758" s="80"/>
      <c r="Y1758" s="80"/>
      <c r="Z1758" s="80"/>
      <c r="AA1758" s="80"/>
      <c r="AB1758" s="80"/>
      <c r="AC1758" s="80"/>
      <c r="AD1758" s="82"/>
      <c r="AE1758" s="80"/>
      <c r="AF1758" s="76"/>
      <c r="AG1758" s="76"/>
      <c r="AH1758" s="85"/>
      <c r="AI1758" s="76"/>
      <c r="AJ1758" s="76"/>
      <c r="AK1758" s="82"/>
      <c r="AL1758" s="82"/>
      <c r="AM1758" s="80"/>
    </row>
    <row r="1759" spans="1:39" ht="15" customHeight="1" x14ac:dyDescent="0.3">
      <c r="A1759" s="76"/>
      <c r="B1759" s="76"/>
      <c r="C1759" s="76"/>
      <c r="D1759" s="77"/>
      <c r="E1759" s="69" t="str">
        <f t="shared" ca="1" si="27"/>
        <v/>
      </c>
      <c r="F1759" s="82"/>
      <c r="G1759" s="80"/>
      <c r="H1759" s="80"/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  <c r="T1759" s="76"/>
      <c r="U1759" s="80"/>
      <c r="V1759" s="80"/>
      <c r="W1759" s="80"/>
      <c r="X1759" s="80"/>
      <c r="Y1759" s="80"/>
      <c r="Z1759" s="80"/>
      <c r="AA1759" s="80"/>
      <c r="AB1759" s="80"/>
      <c r="AC1759" s="80"/>
      <c r="AD1759" s="82"/>
      <c r="AE1759" s="80"/>
      <c r="AF1759" s="76"/>
      <c r="AG1759" s="76"/>
      <c r="AH1759" s="85"/>
      <c r="AI1759" s="76"/>
      <c r="AJ1759" s="76"/>
      <c r="AK1759" s="82"/>
      <c r="AL1759" s="82"/>
      <c r="AM1759" s="80"/>
    </row>
    <row r="1760" spans="1:39" ht="15" customHeight="1" x14ac:dyDescent="0.3">
      <c r="A1760" s="76"/>
      <c r="B1760" s="76"/>
      <c r="C1760" s="76"/>
      <c r="D1760" s="77"/>
      <c r="E1760" s="69" t="str">
        <f t="shared" ca="1" si="27"/>
        <v/>
      </c>
      <c r="F1760" s="82"/>
      <c r="G1760" s="80"/>
      <c r="H1760" s="80"/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  <c r="T1760" s="76"/>
      <c r="U1760" s="80"/>
      <c r="V1760" s="80"/>
      <c r="W1760" s="80"/>
      <c r="X1760" s="80"/>
      <c r="Y1760" s="80"/>
      <c r="Z1760" s="80"/>
      <c r="AA1760" s="80"/>
      <c r="AB1760" s="80"/>
      <c r="AC1760" s="80"/>
      <c r="AD1760" s="82"/>
      <c r="AE1760" s="80"/>
      <c r="AF1760" s="76"/>
      <c r="AG1760" s="76"/>
      <c r="AH1760" s="85"/>
      <c r="AI1760" s="76"/>
      <c r="AJ1760" s="76"/>
      <c r="AK1760" s="82"/>
      <c r="AL1760" s="82"/>
      <c r="AM1760" s="80"/>
    </row>
    <row r="1761" spans="1:39" ht="15" customHeight="1" x14ac:dyDescent="0.3">
      <c r="A1761" s="76"/>
      <c r="B1761" s="76"/>
      <c r="C1761" s="76"/>
      <c r="D1761" s="77"/>
      <c r="E1761" s="69" t="str">
        <f t="shared" ca="1" si="27"/>
        <v/>
      </c>
      <c r="F1761" s="82"/>
      <c r="G1761" s="80"/>
      <c r="H1761" s="80"/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  <c r="T1761" s="76"/>
      <c r="U1761" s="80"/>
      <c r="V1761" s="80"/>
      <c r="W1761" s="80"/>
      <c r="X1761" s="80"/>
      <c r="Y1761" s="80"/>
      <c r="Z1761" s="80"/>
      <c r="AA1761" s="80"/>
      <c r="AB1761" s="80"/>
      <c r="AC1761" s="80"/>
      <c r="AD1761" s="82"/>
      <c r="AE1761" s="80"/>
      <c r="AF1761" s="76"/>
      <c r="AG1761" s="76"/>
      <c r="AH1761" s="85"/>
      <c r="AI1761" s="76"/>
      <c r="AJ1761" s="76"/>
      <c r="AK1761" s="82"/>
      <c r="AL1761" s="82"/>
      <c r="AM1761" s="80"/>
    </row>
    <row r="1762" spans="1:39" ht="15" customHeight="1" x14ac:dyDescent="0.3">
      <c r="A1762" s="76"/>
      <c r="B1762" s="76"/>
      <c r="C1762" s="76"/>
      <c r="D1762" s="77"/>
      <c r="E1762" s="69" t="str">
        <f t="shared" ca="1" si="27"/>
        <v/>
      </c>
      <c r="F1762" s="82"/>
      <c r="G1762" s="80"/>
      <c r="H1762" s="80"/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  <c r="T1762" s="76"/>
      <c r="U1762" s="80"/>
      <c r="V1762" s="80"/>
      <c r="W1762" s="80"/>
      <c r="X1762" s="80"/>
      <c r="Y1762" s="80"/>
      <c r="Z1762" s="80"/>
      <c r="AA1762" s="80"/>
      <c r="AB1762" s="80"/>
      <c r="AC1762" s="80"/>
      <c r="AD1762" s="82"/>
      <c r="AE1762" s="80"/>
      <c r="AF1762" s="76"/>
      <c r="AG1762" s="76"/>
      <c r="AH1762" s="85"/>
      <c r="AI1762" s="76"/>
      <c r="AJ1762" s="76"/>
      <c r="AK1762" s="82"/>
      <c r="AL1762" s="82"/>
      <c r="AM1762" s="80"/>
    </row>
    <row r="1763" spans="1:39" ht="15" customHeight="1" x14ac:dyDescent="0.3">
      <c r="A1763" s="76"/>
      <c r="B1763" s="76"/>
      <c r="C1763" s="76"/>
      <c r="D1763" s="77"/>
      <c r="E1763" s="69" t="str">
        <f t="shared" ca="1" si="27"/>
        <v/>
      </c>
      <c r="F1763" s="82"/>
      <c r="G1763" s="80"/>
      <c r="H1763" s="80"/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  <c r="T1763" s="76"/>
      <c r="U1763" s="80"/>
      <c r="V1763" s="80"/>
      <c r="W1763" s="80"/>
      <c r="X1763" s="80"/>
      <c r="Y1763" s="80"/>
      <c r="Z1763" s="80"/>
      <c r="AA1763" s="80"/>
      <c r="AB1763" s="80"/>
      <c r="AC1763" s="80"/>
      <c r="AD1763" s="82"/>
      <c r="AE1763" s="80"/>
      <c r="AF1763" s="76"/>
      <c r="AG1763" s="76"/>
      <c r="AH1763" s="85"/>
      <c r="AI1763" s="76"/>
      <c r="AJ1763" s="76"/>
      <c r="AK1763" s="82"/>
      <c r="AL1763" s="82"/>
      <c r="AM1763" s="80"/>
    </row>
    <row r="1764" spans="1:39" ht="15" customHeight="1" x14ac:dyDescent="0.3">
      <c r="A1764" s="76"/>
      <c r="B1764" s="76"/>
      <c r="C1764" s="76"/>
      <c r="D1764" s="77"/>
      <c r="E1764" s="69" t="str">
        <f t="shared" ca="1" si="27"/>
        <v/>
      </c>
      <c r="F1764" s="82"/>
      <c r="G1764" s="80"/>
      <c r="H1764" s="80"/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  <c r="T1764" s="76"/>
      <c r="U1764" s="80"/>
      <c r="V1764" s="80"/>
      <c r="W1764" s="80"/>
      <c r="X1764" s="80"/>
      <c r="Y1764" s="80"/>
      <c r="Z1764" s="80"/>
      <c r="AA1764" s="80"/>
      <c r="AB1764" s="80"/>
      <c r="AC1764" s="80"/>
      <c r="AD1764" s="82"/>
      <c r="AE1764" s="80"/>
      <c r="AF1764" s="76"/>
      <c r="AG1764" s="76"/>
      <c r="AH1764" s="85"/>
      <c r="AI1764" s="76"/>
      <c r="AJ1764" s="76"/>
      <c r="AK1764" s="82"/>
      <c r="AL1764" s="82"/>
      <c r="AM1764" s="80"/>
    </row>
    <row r="1765" spans="1:39" ht="15" customHeight="1" x14ac:dyDescent="0.3">
      <c r="A1765" s="76"/>
      <c r="B1765" s="76"/>
      <c r="C1765" s="76"/>
      <c r="D1765" s="77"/>
      <c r="E1765" s="69" t="str">
        <f t="shared" ca="1" si="27"/>
        <v/>
      </c>
      <c r="F1765" s="82"/>
      <c r="G1765" s="80"/>
      <c r="H1765" s="80"/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  <c r="T1765" s="76"/>
      <c r="U1765" s="80"/>
      <c r="V1765" s="80"/>
      <c r="W1765" s="80"/>
      <c r="X1765" s="80"/>
      <c r="Y1765" s="80"/>
      <c r="Z1765" s="80"/>
      <c r="AA1765" s="80"/>
      <c r="AB1765" s="80"/>
      <c r="AC1765" s="80"/>
      <c r="AD1765" s="82"/>
      <c r="AE1765" s="80"/>
      <c r="AF1765" s="76"/>
      <c r="AG1765" s="76"/>
      <c r="AH1765" s="85"/>
      <c r="AI1765" s="76"/>
      <c r="AJ1765" s="76"/>
      <c r="AK1765" s="82"/>
      <c r="AL1765" s="82"/>
      <c r="AM1765" s="80"/>
    </row>
    <row r="1766" spans="1:39" ht="15" customHeight="1" x14ac:dyDescent="0.3">
      <c r="A1766" s="76"/>
      <c r="B1766" s="76"/>
      <c r="C1766" s="76"/>
      <c r="D1766" s="77"/>
      <c r="E1766" s="69" t="str">
        <f t="shared" ca="1" si="27"/>
        <v/>
      </c>
      <c r="F1766" s="82"/>
      <c r="G1766" s="80"/>
      <c r="H1766" s="80"/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  <c r="T1766" s="76"/>
      <c r="U1766" s="80"/>
      <c r="V1766" s="80"/>
      <c r="W1766" s="80"/>
      <c r="X1766" s="80"/>
      <c r="Y1766" s="80"/>
      <c r="Z1766" s="80"/>
      <c r="AA1766" s="80"/>
      <c r="AB1766" s="80"/>
      <c r="AC1766" s="80"/>
      <c r="AD1766" s="82"/>
      <c r="AE1766" s="80"/>
      <c r="AF1766" s="76"/>
      <c r="AG1766" s="76"/>
      <c r="AH1766" s="85"/>
      <c r="AI1766" s="76"/>
      <c r="AJ1766" s="76"/>
      <c r="AK1766" s="82"/>
      <c r="AL1766" s="82"/>
      <c r="AM1766" s="80"/>
    </row>
    <row r="1767" spans="1:39" ht="15" customHeight="1" x14ac:dyDescent="0.3">
      <c r="A1767" s="76"/>
      <c r="B1767" s="76"/>
      <c r="C1767" s="76"/>
      <c r="D1767" s="77"/>
      <c r="E1767" s="69" t="str">
        <f t="shared" ca="1" si="27"/>
        <v/>
      </c>
      <c r="F1767" s="82"/>
      <c r="G1767" s="80"/>
      <c r="H1767" s="80"/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  <c r="T1767" s="76"/>
      <c r="U1767" s="80"/>
      <c r="V1767" s="80"/>
      <c r="W1767" s="80"/>
      <c r="X1767" s="80"/>
      <c r="Y1767" s="80"/>
      <c r="Z1767" s="80"/>
      <c r="AA1767" s="80"/>
      <c r="AB1767" s="80"/>
      <c r="AC1767" s="80"/>
      <c r="AD1767" s="82"/>
      <c r="AE1767" s="80"/>
      <c r="AF1767" s="76"/>
      <c r="AG1767" s="76"/>
      <c r="AH1767" s="85"/>
      <c r="AI1767" s="76"/>
      <c r="AJ1767" s="76"/>
      <c r="AK1767" s="82"/>
      <c r="AL1767" s="82"/>
      <c r="AM1767" s="80"/>
    </row>
    <row r="1768" spans="1:39" ht="15" customHeight="1" x14ac:dyDescent="0.3">
      <c r="A1768" s="76"/>
      <c r="B1768" s="76"/>
      <c r="C1768" s="76"/>
      <c r="D1768" s="77"/>
      <c r="E1768" s="69" t="str">
        <f t="shared" ca="1" si="27"/>
        <v/>
      </c>
      <c r="F1768" s="82"/>
      <c r="G1768" s="80"/>
      <c r="H1768" s="80"/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  <c r="T1768" s="76"/>
      <c r="U1768" s="80"/>
      <c r="V1768" s="80"/>
      <c r="W1768" s="80"/>
      <c r="X1768" s="80"/>
      <c r="Y1768" s="80"/>
      <c r="Z1768" s="80"/>
      <c r="AA1768" s="80"/>
      <c r="AB1768" s="80"/>
      <c r="AC1768" s="80"/>
      <c r="AD1768" s="82"/>
      <c r="AE1768" s="80"/>
      <c r="AF1768" s="76"/>
      <c r="AG1768" s="76"/>
      <c r="AH1768" s="85"/>
      <c r="AI1768" s="76"/>
      <c r="AJ1768" s="76"/>
      <c r="AK1768" s="82"/>
      <c r="AL1768" s="82"/>
      <c r="AM1768" s="80"/>
    </row>
    <row r="1769" spans="1:39" ht="15" customHeight="1" x14ac:dyDescent="0.3">
      <c r="A1769" s="76"/>
      <c r="B1769" s="76"/>
      <c r="C1769" s="76"/>
      <c r="D1769" s="77"/>
      <c r="E1769" s="69" t="str">
        <f t="shared" ca="1" si="27"/>
        <v/>
      </c>
      <c r="F1769" s="82"/>
      <c r="G1769" s="80"/>
      <c r="H1769" s="80"/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  <c r="T1769" s="76"/>
      <c r="U1769" s="80"/>
      <c r="V1769" s="80"/>
      <c r="W1769" s="80"/>
      <c r="X1769" s="80"/>
      <c r="Y1769" s="80"/>
      <c r="Z1769" s="80"/>
      <c r="AA1769" s="80"/>
      <c r="AB1769" s="80"/>
      <c r="AC1769" s="80"/>
      <c r="AD1769" s="82"/>
      <c r="AE1769" s="80"/>
      <c r="AF1769" s="76"/>
      <c r="AG1769" s="76"/>
      <c r="AH1769" s="85"/>
      <c r="AI1769" s="76"/>
      <c r="AJ1769" s="76"/>
      <c r="AK1769" s="82"/>
      <c r="AL1769" s="82"/>
      <c r="AM1769" s="80"/>
    </row>
    <row r="1770" spans="1:39" ht="15" customHeight="1" x14ac:dyDescent="0.3">
      <c r="A1770" s="76"/>
      <c r="B1770" s="76"/>
      <c r="C1770" s="76"/>
      <c r="D1770" s="77"/>
      <c r="E1770" s="69" t="str">
        <f t="shared" ca="1" si="27"/>
        <v/>
      </c>
      <c r="F1770" s="82"/>
      <c r="G1770" s="80"/>
      <c r="H1770" s="80"/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  <c r="T1770" s="76"/>
      <c r="U1770" s="80"/>
      <c r="V1770" s="80"/>
      <c r="W1770" s="80"/>
      <c r="X1770" s="80"/>
      <c r="Y1770" s="80"/>
      <c r="Z1770" s="80"/>
      <c r="AA1770" s="80"/>
      <c r="AB1770" s="80"/>
      <c r="AC1770" s="80"/>
      <c r="AD1770" s="82"/>
      <c r="AE1770" s="80"/>
      <c r="AF1770" s="76"/>
      <c r="AG1770" s="76"/>
      <c r="AH1770" s="85"/>
      <c r="AI1770" s="76"/>
      <c r="AJ1770" s="76"/>
      <c r="AK1770" s="82"/>
      <c r="AL1770" s="82"/>
      <c r="AM1770" s="80"/>
    </row>
    <row r="1771" spans="1:39" ht="15" customHeight="1" x14ac:dyDescent="0.3">
      <c r="A1771" s="76"/>
      <c r="B1771" s="76"/>
      <c r="C1771" s="76"/>
      <c r="D1771" s="77"/>
      <c r="E1771" s="69" t="str">
        <f t="shared" ca="1" si="27"/>
        <v/>
      </c>
      <c r="F1771" s="82"/>
      <c r="G1771" s="80"/>
      <c r="H1771" s="80"/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  <c r="T1771" s="76"/>
      <c r="U1771" s="80"/>
      <c r="V1771" s="80"/>
      <c r="W1771" s="80"/>
      <c r="X1771" s="80"/>
      <c r="Y1771" s="80"/>
      <c r="Z1771" s="80"/>
      <c r="AA1771" s="80"/>
      <c r="AB1771" s="80"/>
      <c r="AC1771" s="80"/>
      <c r="AD1771" s="82"/>
      <c r="AE1771" s="80"/>
      <c r="AF1771" s="76"/>
      <c r="AG1771" s="76"/>
      <c r="AH1771" s="85"/>
      <c r="AI1771" s="76"/>
      <c r="AJ1771" s="76"/>
      <c r="AK1771" s="82"/>
      <c r="AL1771" s="82"/>
      <c r="AM1771" s="80"/>
    </row>
    <row r="1772" spans="1:39" ht="15" customHeight="1" x14ac:dyDescent="0.3">
      <c r="A1772" s="76"/>
      <c r="B1772" s="76"/>
      <c r="C1772" s="76"/>
      <c r="D1772" s="77"/>
      <c r="E1772" s="69" t="str">
        <f t="shared" ca="1" si="27"/>
        <v/>
      </c>
      <c r="F1772" s="82"/>
      <c r="G1772" s="80"/>
      <c r="H1772" s="80"/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  <c r="T1772" s="76"/>
      <c r="U1772" s="80"/>
      <c r="V1772" s="80"/>
      <c r="W1772" s="80"/>
      <c r="X1772" s="80"/>
      <c r="Y1772" s="80"/>
      <c r="Z1772" s="80"/>
      <c r="AA1772" s="80"/>
      <c r="AB1772" s="80"/>
      <c r="AC1772" s="80"/>
      <c r="AD1772" s="82"/>
      <c r="AE1772" s="80"/>
      <c r="AF1772" s="76"/>
      <c r="AG1772" s="76"/>
      <c r="AH1772" s="85"/>
      <c r="AI1772" s="76"/>
      <c r="AJ1772" s="76"/>
      <c r="AK1772" s="82"/>
      <c r="AL1772" s="82"/>
      <c r="AM1772" s="80"/>
    </row>
    <row r="1773" spans="1:39" ht="15" customHeight="1" x14ac:dyDescent="0.3">
      <c r="A1773" s="76"/>
      <c r="B1773" s="76"/>
      <c r="C1773" s="76"/>
      <c r="D1773" s="77"/>
      <c r="E1773" s="69" t="str">
        <f t="shared" ca="1" si="27"/>
        <v/>
      </c>
      <c r="F1773" s="82"/>
      <c r="G1773" s="80"/>
      <c r="H1773" s="80"/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  <c r="T1773" s="76"/>
      <c r="U1773" s="80"/>
      <c r="V1773" s="80"/>
      <c r="W1773" s="80"/>
      <c r="X1773" s="80"/>
      <c r="Y1773" s="80"/>
      <c r="Z1773" s="80"/>
      <c r="AA1773" s="80"/>
      <c r="AB1773" s="80"/>
      <c r="AC1773" s="80"/>
      <c r="AD1773" s="82"/>
      <c r="AE1773" s="80"/>
      <c r="AF1773" s="76"/>
      <c r="AG1773" s="76"/>
      <c r="AH1773" s="85"/>
      <c r="AI1773" s="76"/>
      <c r="AJ1773" s="76"/>
      <c r="AK1773" s="82"/>
      <c r="AL1773" s="82"/>
      <c r="AM1773" s="80"/>
    </row>
    <row r="1774" spans="1:39" ht="15" customHeight="1" x14ac:dyDescent="0.3">
      <c r="A1774" s="76"/>
      <c r="B1774" s="76"/>
      <c r="C1774" s="76"/>
      <c r="D1774" s="77"/>
      <c r="E1774" s="69" t="str">
        <f t="shared" ca="1" si="27"/>
        <v/>
      </c>
      <c r="F1774" s="82"/>
      <c r="G1774" s="80"/>
      <c r="H1774" s="80"/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  <c r="T1774" s="76"/>
      <c r="U1774" s="80"/>
      <c r="V1774" s="80"/>
      <c r="W1774" s="80"/>
      <c r="X1774" s="80"/>
      <c r="Y1774" s="80"/>
      <c r="Z1774" s="80"/>
      <c r="AA1774" s="80"/>
      <c r="AB1774" s="80"/>
      <c r="AC1774" s="80"/>
      <c r="AD1774" s="82"/>
      <c r="AE1774" s="80"/>
      <c r="AF1774" s="76"/>
      <c r="AG1774" s="76"/>
      <c r="AH1774" s="85"/>
      <c r="AI1774" s="76"/>
      <c r="AJ1774" s="76"/>
      <c r="AK1774" s="82"/>
      <c r="AL1774" s="82"/>
      <c r="AM1774" s="80"/>
    </row>
    <row r="1775" spans="1:39" ht="15" customHeight="1" x14ac:dyDescent="0.3">
      <c r="A1775" s="76"/>
      <c r="B1775" s="76"/>
      <c r="C1775" s="76"/>
      <c r="D1775" s="77"/>
      <c r="E1775" s="69" t="str">
        <f t="shared" ca="1" si="27"/>
        <v/>
      </c>
      <c r="F1775" s="82"/>
      <c r="G1775" s="80"/>
      <c r="H1775" s="80"/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  <c r="T1775" s="76"/>
      <c r="U1775" s="80"/>
      <c r="V1775" s="80"/>
      <c r="W1775" s="80"/>
      <c r="X1775" s="80"/>
      <c r="Y1775" s="80"/>
      <c r="Z1775" s="80"/>
      <c r="AA1775" s="80"/>
      <c r="AB1775" s="80"/>
      <c r="AC1775" s="80"/>
      <c r="AD1775" s="82"/>
      <c r="AE1775" s="80"/>
      <c r="AF1775" s="76"/>
      <c r="AG1775" s="76"/>
      <c r="AH1775" s="85"/>
      <c r="AI1775" s="76"/>
      <c r="AJ1775" s="76"/>
      <c r="AK1775" s="82"/>
      <c r="AL1775" s="82"/>
      <c r="AM1775" s="80"/>
    </row>
    <row r="1776" spans="1:39" ht="15" customHeight="1" x14ac:dyDescent="0.3">
      <c r="A1776" s="76"/>
      <c r="B1776" s="76"/>
      <c r="C1776" s="76"/>
      <c r="D1776" s="77"/>
      <c r="E1776" s="69" t="str">
        <f t="shared" ca="1" si="27"/>
        <v/>
      </c>
      <c r="F1776" s="82"/>
      <c r="G1776" s="80"/>
      <c r="H1776" s="80"/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  <c r="T1776" s="76"/>
      <c r="U1776" s="80"/>
      <c r="V1776" s="80"/>
      <c r="W1776" s="80"/>
      <c r="X1776" s="80"/>
      <c r="Y1776" s="80"/>
      <c r="Z1776" s="80"/>
      <c r="AA1776" s="80"/>
      <c r="AB1776" s="80"/>
      <c r="AC1776" s="80"/>
      <c r="AD1776" s="82"/>
      <c r="AE1776" s="80"/>
      <c r="AF1776" s="76"/>
      <c r="AG1776" s="76"/>
      <c r="AH1776" s="85"/>
      <c r="AI1776" s="76"/>
      <c r="AJ1776" s="76"/>
      <c r="AK1776" s="82"/>
      <c r="AL1776" s="82"/>
      <c r="AM1776" s="80"/>
    </row>
    <row r="1777" spans="1:39" ht="15" customHeight="1" x14ac:dyDescent="0.3">
      <c r="A1777" s="76"/>
      <c r="B1777" s="76"/>
      <c r="C1777" s="76"/>
      <c r="D1777" s="77"/>
      <c r="E1777" s="69" t="str">
        <f t="shared" ca="1" si="27"/>
        <v/>
      </c>
      <c r="F1777" s="82"/>
      <c r="G1777" s="80"/>
      <c r="H1777" s="80"/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  <c r="T1777" s="76"/>
      <c r="U1777" s="80"/>
      <c r="V1777" s="80"/>
      <c r="W1777" s="80"/>
      <c r="X1777" s="80"/>
      <c r="Y1777" s="80"/>
      <c r="Z1777" s="80"/>
      <c r="AA1777" s="80"/>
      <c r="AB1777" s="80"/>
      <c r="AC1777" s="80"/>
      <c r="AD1777" s="82"/>
      <c r="AE1777" s="80"/>
      <c r="AF1777" s="76"/>
      <c r="AG1777" s="76"/>
      <c r="AH1777" s="85"/>
      <c r="AI1777" s="76"/>
      <c r="AJ1777" s="76"/>
      <c r="AK1777" s="82"/>
      <c r="AL1777" s="82"/>
      <c r="AM1777" s="80"/>
    </row>
    <row r="1778" spans="1:39" ht="15" customHeight="1" x14ac:dyDescent="0.3">
      <c r="A1778" s="76"/>
      <c r="B1778" s="76"/>
      <c r="C1778" s="76"/>
      <c r="D1778" s="77"/>
      <c r="E1778" s="69" t="str">
        <f t="shared" ca="1" si="27"/>
        <v/>
      </c>
      <c r="F1778" s="82"/>
      <c r="G1778" s="80"/>
      <c r="H1778" s="80"/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  <c r="T1778" s="76"/>
      <c r="U1778" s="80"/>
      <c r="V1778" s="80"/>
      <c r="W1778" s="80"/>
      <c r="X1778" s="80"/>
      <c r="Y1778" s="80"/>
      <c r="Z1778" s="80"/>
      <c r="AA1778" s="80"/>
      <c r="AB1778" s="80"/>
      <c r="AC1778" s="80"/>
      <c r="AD1778" s="82"/>
      <c r="AE1778" s="80"/>
      <c r="AF1778" s="76"/>
      <c r="AG1778" s="76"/>
      <c r="AH1778" s="85"/>
      <c r="AI1778" s="76"/>
      <c r="AJ1778" s="76"/>
      <c r="AK1778" s="82"/>
      <c r="AL1778" s="82"/>
      <c r="AM1778" s="80"/>
    </row>
    <row r="1779" spans="1:39" ht="15" customHeight="1" x14ac:dyDescent="0.3">
      <c r="A1779" s="76"/>
      <c r="B1779" s="76"/>
      <c r="C1779" s="76"/>
      <c r="D1779" s="77"/>
      <c r="E1779" s="69" t="str">
        <f t="shared" ca="1" si="27"/>
        <v/>
      </c>
      <c r="F1779" s="82"/>
      <c r="G1779" s="80"/>
      <c r="H1779" s="80"/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  <c r="T1779" s="76"/>
      <c r="U1779" s="80"/>
      <c r="V1779" s="80"/>
      <c r="W1779" s="80"/>
      <c r="X1779" s="80"/>
      <c r="Y1779" s="80"/>
      <c r="Z1779" s="80"/>
      <c r="AA1779" s="80"/>
      <c r="AB1779" s="80"/>
      <c r="AC1779" s="80"/>
      <c r="AD1779" s="82"/>
      <c r="AE1779" s="80"/>
      <c r="AF1779" s="76"/>
      <c r="AG1779" s="76"/>
      <c r="AH1779" s="85"/>
      <c r="AI1779" s="76"/>
      <c r="AJ1779" s="76"/>
      <c r="AK1779" s="82"/>
      <c r="AL1779" s="82"/>
      <c r="AM1779" s="80"/>
    </row>
    <row r="1780" spans="1:39" ht="15" customHeight="1" x14ac:dyDescent="0.3">
      <c r="A1780" s="76"/>
      <c r="B1780" s="76"/>
      <c r="C1780" s="76"/>
      <c r="D1780" s="77"/>
      <c r="E1780" s="69" t="str">
        <f t="shared" ca="1" si="27"/>
        <v/>
      </c>
      <c r="F1780" s="82"/>
      <c r="G1780" s="80"/>
      <c r="H1780" s="80"/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  <c r="T1780" s="76"/>
      <c r="U1780" s="80"/>
      <c r="V1780" s="80"/>
      <c r="W1780" s="80"/>
      <c r="X1780" s="80"/>
      <c r="Y1780" s="80"/>
      <c r="Z1780" s="80"/>
      <c r="AA1780" s="80"/>
      <c r="AB1780" s="80"/>
      <c r="AC1780" s="80"/>
      <c r="AD1780" s="82"/>
      <c r="AE1780" s="80"/>
      <c r="AF1780" s="76"/>
      <c r="AG1780" s="76"/>
      <c r="AH1780" s="85"/>
      <c r="AI1780" s="76"/>
      <c r="AJ1780" s="76"/>
      <c r="AK1780" s="82"/>
      <c r="AL1780" s="82"/>
      <c r="AM1780" s="80"/>
    </row>
    <row r="1781" spans="1:39" ht="15" customHeight="1" x14ac:dyDescent="0.3">
      <c r="A1781" s="76"/>
      <c r="B1781" s="76"/>
      <c r="C1781" s="76"/>
      <c r="D1781" s="77"/>
      <c r="E1781" s="69" t="str">
        <f t="shared" ca="1" si="27"/>
        <v/>
      </c>
      <c r="F1781" s="82"/>
      <c r="G1781" s="80"/>
      <c r="H1781" s="80"/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  <c r="T1781" s="76"/>
      <c r="U1781" s="80"/>
      <c r="V1781" s="80"/>
      <c r="W1781" s="80"/>
      <c r="X1781" s="80"/>
      <c r="Y1781" s="80"/>
      <c r="Z1781" s="80"/>
      <c r="AA1781" s="80"/>
      <c r="AB1781" s="80"/>
      <c r="AC1781" s="80"/>
      <c r="AD1781" s="82"/>
      <c r="AE1781" s="80"/>
      <c r="AF1781" s="76"/>
      <c r="AG1781" s="76"/>
      <c r="AH1781" s="85"/>
      <c r="AI1781" s="76"/>
      <c r="AJ1781" s="76"/>
      <c r="AK1781" s="82"/>
      <c r="AL1781" s="82"/>
      <c r="AM1781" s="80"/>
    </row>
    <row r="1782" spans="1:39" ht="15" customHeight="1" x14ac:dyDescent="0.3">
      <c r="A1782" s="76"/>
      <c r="B1782" s="76"/>
      <c r="C1782" s="76"/>
      <c r="D1782" s="77"/>
      <c r="E1782" s="69" t="str">
        <f t="shared" ca="1" si="27"/>
        <v/>
      </c>
      <c r="F1782" s="82"/>
      <c r="G1782" s="80"/>
      <c r="H1782" s="80"/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  <c r="T1782" s="76"/>
      <c r="U1782" s="80"/>
      <c r="V1782" s="80"/>
      <c r="W1782" s="80"/>
      <c r="X1782" s="80"/>
      <c r="Y1782" s="80"/>
      <c r="Z1782" s="80"/>
      <c r="AA1782" s="80"/>
      <c r="AB1782" s="80"/>
      <c r="AC1782" s="80"/>
      <c r="AD1782" s="82"/>
      <c r="AE1782" s="80"/>
      <c r="AF1782" s="76"/>
      <c r="AG1782" s="76"/>
      <c r="AH1782" s="85"/>
      <c r="AI1782" s="76"/>
      <c r="AJ1782" s="76"/>
      <c r="AK1782" s="82"/>
      <c r="AL1782" s="82"/>
      <c r="AM1782" s="80"/>
    </row>
    <row r="1783" spans="1:39" ht="15" customHeight="1" x14ac:dyDescent="0.3">
      <c r="A1783" s="76"/>
      <c r="B1783" s="76"/>
      <c r="C1783" s="76"/>
      <c r="D1783" s="77"/>
      <c r="E1783" s="69" t="str">
        <f t="shared" ca="1" si="27"/>
        <v/>
      </c>
      <c r="F1783" s="82"/>
      <c r="G1783" s="80"/>
      <c r="H1783" s="80"/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  <c r="T1783" s="76"/>
      <c r="U1783" s="80"/>
      <c r="V1783" s="80"/>
      <c r="W1783" s="80"/>
      <c r="X1783" s="80"/>
      <c r="Y1783" s="80"/>
      <c r="Z1783" s="80"/>
      <c r="AA1783" s="80"/>
      <c r="AB1783" s="80"/>
      <c r="AC1783" s="80"/>
      <c r="AD1783" s="82"/>
      <c r="AE1783" s="80"/>
      <c r="AF1783" s="76"/>
      <c r="AG1783" s="76"/>
      <c r="AH1783" s="85"/>
      <c r="AI1783" s="76"/>
      <c r="AJ1783" s="76"/>
      <c r="AK1783" s="82"/>
      <c r="AL1783" s="82"/>
      <c r="AM1783" s="80"/>
    </row>
    <row r="1784" spans="1:39" ht="15" customHeight="1" x14ac:dyDescent="0.3">
      <c r="A1784" s="76"/>
      <c r="B1784" s="76"/>
      <c r="C1784" s="76"/>
      <c r="D1784" s="77"/>
      <c r="E1784" s="69" t="str">
        <f t="shared" ca="1" si="27"/>
        <v/>
      </c>
      <c r="F1784" s="82"/>
      <c r="G1784" s="80"/>
      <c r="H1784" s="80"/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  <c r="T1784" s="76"/>
      <c r="U1784" s="80"/>
      <c r="V1784" s="80"/>
      <c r="W1784" s="80"/>
      <c r="X1784" s="80"/>
      <c r="Y1784" s="80"/>
      <c r="Z1784" s="80"/>
      <c r="AA1784" s="80"/>
      <c r="AB1784" s="80"/>
      <c r="AC1784" s="80"/>
      <c r="AD1784" s="82"/>
      <c r="AE1784" s="80"/>
      <c r="AF1784" s="76"/>
      <c r="AG1784" s="76"/>
      <c r="AH1784" s="85"/>
      <c r="AI1784" s="76"/>
      <c r="AJ1784" s="76"/>
      <c r="AK1784" s="82"/>
      <c r="AL1784" s="82"/>
      <c r="AM1784" s="80"/>
    </row>
    <row r="1785" spans="1:39" ht="15" customHeight="1" x14ac:dyDescent="0.3">
      <c r="A1785" s="76"/>
      <c r="B1785" s="76"/>
      <c r="C1785" s="76"/>
      <c r="D1785" s="77"/>
      <c r="E1785" s="69" t="str">
        <f t="shared" ca="1" si="27"/>
        <v/>
      </c>
      <c r="F1785" s="82"/>
      <c r="G1785" s="80"/>
      <c r="H1785" s="80"/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  <c r="T1785" s="76"/>
      <c r="U1785" s="80"/>
      <c r="V1785" s="80"/>
      <c r="W1785" s="80"/>
      <c r="X1785" s="80"/>
      <c r="Y1785" s="80"/>
      <c r="Z1785" s="80"/>
      <c r="AA1785" s="80"/>
      <c r="AB1785" s="80"/>
      <c r="AC1785" s="80"/>
      <c r="AD1785" s="82"/>
      <c r="AE1785" s="80"/>
      <c r="AF1785" s="76"/>
      <c r="AG1785" s="76"/>
      <c r="AH1785" s="85"/>
      <c r="AI1785" s="76"/>
      <c r="AJ1785" s="76"/>
      <c r="AK1785" s="82"/>
      <c r="AL1785" s="82"/>
      <c r="AM1785" s="80"/>
    </row>
    <row r="1786" spans="1:39" ht="15" customHeight="1" x14ac:dyDescent="0.3">
      <c r="A1786" s="76"/>
      <c r="B1786" s="76"/>
      <c r="C1786" s="76"/>
      <c r="D1786" s="77"/>
      <c r="E1786" s="69" t="str">
        <f t="shared" ca="1" si="27"/>
        <v/>
      </c>
      <c r="F1786" s="82"/>
      <c r="G1786" s="80"/>
      <c r="H1786" s="80"/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  <c r="T1786" s="76"/>
      <c r="U1786" s="80"/>
      <c r="V1786" s="80"/>
      <c r="W1786" s="80"/>
      <c r="X1786" s="80"/>
      <c r="Y1786" s="80"/>
      <c r="Z1786" s="80"/>
      <c r="AA1786" s="80"/>
      <c r="AB1786" s="80"/>
      <c r="AC1786" s="80"/>
      <c r="AD1786" s="82"/>
      <c r="AE1786" s="80"/>
      <c r="AF1786" s="76"/>
      <c r="AG1786" s="76"/>
      <c r="AH1786" s="85"/>
      <c r="AI1786" s="76"/>
      <c r="AJ1786" s="76"/>
      <c r="AK1786" s="82"/>
      <c r="AL1786" s="82"/>
      <c r="AM1786" s="80"/>
    </row>
    <row r="1787" spans="1:39" ht="15" customHeight="1" x14ac:dyDescent="0.3">
      <c r="A1787" s="76"/>
      <c r="B1787" s="76"/>
      <c r="C1787" s="76"/>
      <c r="D1787" s="77"/>
      <c r="E1787" s="69" t="str">
        <f t="shared" ca="1" si="27"/>
        <v/>
      </c>
      <c r="F1787" s="82"/>
      <c r="G1787" s="80"/>
      <c r="H1787" s="80"/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  <c r="T1787" s="76"/>
      <c r="U1787" s="80"/>
      <c r="V1787" s="80"/>
      <c r="W1787" s="80"/>
      <c r="X1787" s="80"/>
      <c r="Y1787" s="80"/>
      <c r="Z1787" s="80"/>
      <c r="AA1787" s="80"/>
      <c r="AB1787" s="80"/>
      <c r="AC1787" s="80"/>
      <c r="AD1787" s="82"/>
      <c r="AE1787" s="80"/>
      <c r="AF1787" s="76"/>
      <c r="AG1787" s="76"/>
      <c r="AH1787" s="85"/>
      <c r="AI1787" s="76"/>
      <c r="AJ1787" s="76"/>
      <c r="AK1787" s="82"/>
      <c r="AL1787" s="82"/>
      <c r="AM1787" s="80"/>
    </row>
    <row r="1788" spans="1:39" ht="15" customHeight="1" x14ac:dyDescent="0.3">
      <c r="A1788" s="76"/>
      <c r="B1788" s="76"/>
      <c r="C1788" s="76"/>
      <c r="D1788" s="77"/>
      <c r="E1788" s="69" t="str">
        <f t="shared" ca="1" si="27"/>
        <v/>
      </c>
      <c r="F1788" s="82"/>
      <c r="G1788" s="80"/>
      <c r="H1788" s="80"/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  <c r="T1788" s="76"/>
      <c r="U1788" s="80"/>
      <c r="V1788" s="80"/>
      <c r="W1788" s="80"/>
      <c r="X1788" s="80"/>
      <c r="Y1788" s="80"/>
      <c r="Z1788" s="80"/>
      <c r="AA1788" s="80"/>
      <c r="AB1788" s="80"/>
      <c r="AC1788" s="80"/>
      <c r="AD1788" s="82"/>
      <c r="AE1788" s="80"/>
      <c r="AF1788" s="76"/>
      <c r="AG1788" s="76"/>
      <c r="AH1788" s="85"/>
      <c r="AI1788" s="76"/>
      <c r="AJ1788" s="76"/>
      <c r="AK1788" s="82"/>
      <c r="AL1788" s="82"/>
      <c r="AM1788" s="80"/>
    </row>
    <row r="1789" spans="1:39" ht="15" customHeight="1" x14ac:dyDescent="0.3">
      <c r="A1789" s="76"/>
      <c r="B1789" s="76"/>
      <c r="C1789" s="76"/>
      <c r="D1789" s="77"/>
      <c r="E1789" s="69" t="str">
        <f t="shared" ca="1" si="27"/>
        <v/>
      </c>
      <c r="F1789" s="82"/>
      <c r="G1789" s="80"/>
      <c r="H1789" s="80"/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  <c r="T1789" s="76"/>
      <c r="U1789" s="80"/>
      <c r="V1789" s="80"/>
      <c r="W1789" s="80"/>
      <c r="X1789" s="80"/>
      <c r="Y1789" s="80"/>
      <c r="Z1789" s="80"/>
      <c r="AA1789" s="80"/>
      <c r="AB1789" s="80"/>
      <c r="AC1789" s="80"/>
      <c r="AD1789" s="82"/>
      <c r="AE1789" s="80"/>
      <c r="AF1789" s="76"/>
      <c r="AG1789" s="76"/>
      <c r="AH1789" s="85"/>
      <c r="AI1789" s="76"/>
      <c r="AJ1789" s="76"/>
      <c r="AK1789" s="82"/>
      <c r="AL1789" s="82"/>
      <c r="AM1789" s="80"/>
    </row>
    <row r="1790" spans="1:39" ht="15" customHeight="1" x14ac:dyDescent="0.3">
      <c r="A1790" s="76"/>
      <c r="B1790" s="76"/>
      <c r="C1790" s="76"/>
      <c r="D1790" s="77"/>
      <c r="E1790" s="69" t="str">
        <f t="shared" ca="1" si="27"/>
        <v/>
      </c>
      <c r="F1790" s="82"/>
      <c r="G1790" s="80"/>
      <c r="H1790" s="80"/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  <c r="T1790" s="76"/>
      <c r="U1790" s="80"/>
      <c r="V1790" s="80"/>
      <c r="W1790" s="80"/>
      <c r="X1790" s="80"/>
      <c r="Y1790" s="80"/>
      <c r="Z1790" s="80"/>
      <c r="AA1790" s="80"/>
      <c r="AB1790" s="80"/>
      <c r="AC1790" s="80"/>
      <c r="AD1790" s="82"/>
      <c r="AE1790" s="80"/>
      <c r="AF1790" s="76"/>
      <c r="AG1790" s="76"/>
      <c r="AH1790" s="85"/>
      <c r="AI1790" s="76"/>
      <c r="AJ1790" s="76"/>
      <c r="AK1790" s="82"/>
      <c r="AL1790" s="82"/>
      <c r="AM1790" s="80"/>
    </row>
    <row r="1791" spans="1:39" ht="15" customHeight="1" x14ac:dyDescent="0.3">
      <c r="A1791" s="76"/>
      <c r="B1791" s="76"/>
      <c r="C1791" s="76"/>
      <c r="D1791" s="77"/>
      <c r="E1791" s="69" t="str">
        <f t="shared" ca="1" si="27"/>
        <v/>
      </c>
      <c r="F1791" s="82"/>
      <c r="G1791" s="80"/>
      <c r="H1791" s="80"/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  <c r="T1791" s="76"/>
      <c r="U1791" s="80"/>
      <c r="V1791" s="80"/>
      <c r="W1791" s="80"/>
      <c r="X1791" s="80"/>
      <c r="Y1791" s="80"/>
      <c r="Z1791" s="80"/>
      <c r="AA1791" s="80"/>
      <c r="AB1791" s="80"/>
      <c r="AC1791" s="80"/>
      <c r="AD1791" s="82"/>
      <c r="AE1791" s="80"/>
      <c r="AF1791" s="76"/>
      <c r="AG1791" s="76"/>
      <c r="AH1791" s="85"/>
      <c r="AI1791" s="76"/>
      <c r="AJ1791" s="76"/>
      <c r="AK1791" s="82"/>
      <c r="AL1791" s="82"/>
      <c r="AM1791" s="80"/>
    </row>
    <row r="1792" spans="1:39" ht="15" customHeight="1" x14ac:dyDescent="0.3">
      <c r="A1792" s="76"/>
      <c r="B1792" s="76"/>
      <c r="C1792" s="76"/>
      <c r="D1792" s="77"/>
      <c r="E1792" s="69" t="str">
        <f t="shared" ca="1" si="27"/>
        <v/>
      </c>
      <c r="F1792" s="82"/>
      <c r="G1792" s="80"/>
      <c r="H1792" s="80"/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  <c r="T1792" s="76"/>
      <c r="U1792" s="80"/>
      <c r="V1792" s="80"/>
      <c r="W1792" s="80"/>
      <c r="X1792" s="80"/>
      <c r="Y1792" s="80"/>
      <c r="Z1792" s="80"/>
      <c r="AA1792" s="80"/>
      <c r="AB1792" s="80"/>
      <c r="AC1792" s="80"/>
      <c r="AD1792" s="82"/>
      <c r="AE1792" s="80"/>
      <c r="AF1792" s="76"/>
      <c r="AG1792" s="76"/>
      <c r="AH1792" s="85"/>
      <c r="AI1792" s="76"/>
      <c r="AJ1792" s="76"/>
      <c r="AK1792" s="82"/>
      <c r="AL1792" s="82"/>
      <c r="AM1792" s="80"/>
    </row>
    <row r="1793" spans="1:39" ht="15" customHeight="1" x14ac:dyDescent="0.3">
      <c r="A1793" s="76"/>
      <c r="B1793" s="76"/>
      <c r="C1793" s="76"/>
      <c r="D1793" s="77"/>
      <c r="E1793" s="69" t="str">
        <f t="shared" ca="1" si="27"/>
        <v/>
      </c>
      <c r="F1793" s="82"/>
      <c r="G1793" s="80"/>
      <c r="H1793" s="80"/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  <c r="T1793" s="76"/>
      <c r="U1793" s="80"/>
      <c r="V1793" s="80"/>
      <c r="W1793" s="80"/>
      <c r="X1793" s="80"/>
      <c r="Y1793" s="80"/>
      <c r="Z1793" s="80"/>
      <c r="AA1793" s="80"/>
      <c r="AB1793" s="80"/>
      <c r="AC1793" s="80"/>
      <c r="AD1793" s="82"/>
      <c r="AE1793" s="80"/>
      <c r="AF1793" s="76"/>
      <c r="AG1793" s="76"/>
      <c r="AH1793" s="85"/>
      <c r="AI1793" s="76"/>
      <c r="AJ1793" s="76"/>
      <c r="AK1793" s="82"/>
      <c r="AL1793" s="82"/>
      <c r="AM1793" s="80"/>
    </row>
    <row r="1794" spans="1:39" ht="15" customHeight="1" x14ac:dyDescent="0.3">
      <c r="A1794" s="76"/>
      <c r="B1794" s="76"/>
      <c r="C1794" s="76"/>
      <c r="D1794" s="77"/>
      <c r="E1794" s="69" t="str">
        <f t="shared" ca="1" si="27"/>
        <v/>
      </c>
      <c r="F1794" s="82"/>
      <c r="G1794" s="80"/>
      <c r="H1794" s="80"/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  <c r="T1794" s="76"/>
      <c r="U1794" s="80"/>
      <c r="V1794" s="80"/>
      <c r="W1794" s="80"/>
      <c r="X1794" s="80"/>
      <c r="Y1794" s="80"/>
      <c r="Z1794" s="80"/>
      <c r="AA1794" s="80"/>
      <c r="AB1794" s="80"/>
      <c r="AC1794" s="80"/>
      <c r="AD1794" s="82"/>
      <c r="AE1794" s="80"/>
      <c r="AF1794" s="76"/>
      <c r="AG1794" s="76"/>
      <c r="AH1794" s="85"/>
      <c r="AI1794" s="76"/>
      <c r="AJ1794" s="76"/>
      <c r="AK1794" s="82"/>
      <c r="AL1794" s="82"/>
      <c r="AM1794" s="80"/>
    </row>
    <row r="1795" spans="1:39" ht="15" customHeight="1" x14ac:dyDescent="0.3">
      <c r="A1795" s="76"/>
      <c r="B1795" s="76"/>
      <c r="C1795" s="76"/>
      <c r="D1795" s="77"/>
      <c r="E1795" s="69" t="str">
        <f t="shared" ca="1" si="27"/>
        <v/>
      </c>
      <c r="F1795" s="82"/>
      <c r="G1795" s="80"/>
      <c r="H1795" s="80"/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  <c r="T1795" s="76"/>
      <c r="U1795" s="80"/>
      <c r="V1795" s="80"/>
      <c r="W1795" s="80"/>
      <c r="X1795" s="80"/>
      <c r="Y1795" s="80"/>
      <c r="Z1795" s="80"/>
      <c r="AA1795" s="80"/>
      <c r="AB1795" s="80"/>
      <c r="AC1795" s="80"/>
      <c r="AD1795" s="82"/>
      <c r="AE1795" s="80"/>
      <c r="AF1795" s="76"/>
      <c r="AG1795" s="76"/>
      <c r="AH1795" s="85"/>
      <c r="AI1795" s="76"/>
      <c r="AJ1795" s="76"/>
      <c r="AK1795" s="82"/>
      <c r="AL1795" s="82"/>
      <c r="AM1795" s="80"/>
    </row>
    <row r="1796" spans="1:39" ht="15" customHeight="1" x14ac:dyDescent="0.3">
      <c r="A1796" s="76"/>
      <c r="B1796" s="76"/>
      <c r="C1796" s="76"/>
      <c r="D1796" s="77"/>
      <c r="E1796" s="69" t="str">
        <f t="shared" ca="1" si="27"/>
        <v/>
      </c>
      <c r="F1796" s="82"/>
      <c r="G1796" s="80"/>
      <c r="H1796" s="80"/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  <c r="T1796" s="76"/>
      <c r="U1796" s="80"/>
      <c r="V1796" s="80"/>
      <c r="W1796" s="80"/>
      <c r="X1796" s="80"/>
      <c r="Y1796" s="80"/>
      <c r="Z1796" s="80"/>
      <c r="AA1796" s="80"/>
      <c r="AB1796" s="80"/>
      <c r="AC1796" s="80"/>
      <c r="AD1796" s="82"/>
      <c r="AE1796" s="80"/>
      <c r="AF1796" s="76"/>
      <c r="AG1796" s="76"/>
      <c r="AH1796" s="85"/>
      <c r="AI1796" s="76"/>
      <c r="AJ1796" s="76"/>
      <c r="AK1796" s="82"/>
      <c r="AL1796" s="82"/>
      <c r="AM1796" s="80"/>
    </row>
    <row r="1797" spans="1:39" ht="15" customHeight="1" x14ac:dyDescent="0.3">
      <c r="A1797" s="76"/>
      <c r="B1797" s="76"/>
      <c r="C1797" s="76"/>
      <c r="D1797" s="77"/>
      <c r="E1797" s="69" t="str">
        <f t="shared" ca="1" si="27"/>
        <v/>
      </c>
      <c r="F1797" s="82"/>
      <c r="G1797" s="80"/>
      <c r="H1797" s="80"/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  <c r="T1797" s="76"/>
      <c r="U1797" s="80"/>
      <c r="V1797" s="80"/>
      <c r="W1797" s="80"/>
      <c r="X1797" s="80"/>
      <c r="Y1797" s="80"/>
      <c r="Z1797" s="80"/>
      <c r="AA1797" s="80"/>
      <c r="AB1797" s="80"/>
      <c r="AC1797" s="80"/>
      <c r="AD1797" s="82"/>
      <c r="AE1797" s="80"/>
      <c r="AF1797" s="76"/>
      <c r="AG1797" s="76"/>
      <c r="AH1797" s="85"/>
      <c r="AI1797" s="76"/>
      <c r="AJ1797" s="76"/>
      <c r="AK1797" s="82"/>
      <c r="AL1797" s="82"/>
      <c r="AM1797" s="80"/>
    </row>
    <row r="1798" spans="1:39" ht="15" customHeight="1" x14ac:dyDescent="0.3">
      <c r="A1798" s="76"/>
      <c r="B1798" s="76"/>
      <c r="C1798" s="76"/>
      <c r="D1798" s="77"/>
      <c r="E1798" s="69" t="str">
        <f t="shared" ca="1" si="27"/>
        <v/>
      </c>
      <c r="F1798" s="82"/>
      <c r="G1798" s="80"/>
      <c r="H1798" s="80"/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  <c r="T1798" s="76"/>
      <c r="U1798" s="80"/>
      <c r="V1798" s="80"/>
      <c r="W1798" s="80"/>
      <c r="X1798" s="80"/>
      <c r="Y1798" s="80"/>
      <c r="Z1798" s="80"/>
      <c r="AA1798" s="80"/>
      <c r="AB1798" s="80"/>
      <c r="AC1798" s="80"/>
      <c r="AD1798" s="82"/>
      <c r="AE1798" s="80"/>
      <c r="AF1798" s="76"/>
      <c r="AG1798" s="76"/>
      <c r="AH1798" s="85"/>
      <c r="AI1798" s="76"/>
      <c r="AJ1798" s="76"/>
      <c r="AK1798" s="82"/>
      <c r="AL1798" s="82"/>
      <c r="AM1798" s="80"/>
    </row>
    <row r="1799" spans="1:39" ht="15" customHeight="1" x14ac:dyDescent="0.3">
      <c r="A1799" s="76"/>
      <c r="B1799" s="76"/>
      <c r="C1799" s="76"/>
      <c r="D1799" s="77"/>
      <c r="E1799" s="69" t="str">
        <f t="shared" ca="1" si="27"/>
        <v/>
      </c>
      <c r="F1799" s="82"/>
      <c r="G1799" s="80"/>
      <c r="H1799" s="80"/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  <c r="T1799" s="76"/>
      <c r="U1799" s="80"/>
      <c r="V1799" s="80"/>
      <c r="W1799" s="80"/>
      <c r="X1799" s="80"/>
      <c r="Y1799" s="80"/>
      <c r="Z1799" s="80"/>
      <c r="AA1799" s="80"/>
      <c r="AB1799" s="80"/>
      <c r="AC1799" s="80"/>
      <c r="AD1799" s="82"/>
      <c r="AE1799" s="80"/>
      <c r="AF1799" s="76"/>
      <c r="AG1799" s="76"/>
      <c r="AH1799" s="85"/>
      <c r="AI1799" s="76"/>
      <c r="AJ1799" s="76"/>
      <c r="AK1799" s="82"/>
      <c r="AL1799" s="82"/>
      <c r="AM1799" s="80"/>
    </row>
    <row r="1800" spans="1:39" ht="15" customHeight="1" x14ac:dyDescent="0.3">
      <c r="A1800" s="76"/>
      <c r="B1800" s="76"/>
      <c r="C1800" s="76"/>
      <c r="D1800" s="77"/>
      <c r="E1800" s="69" t="str">
        <f t="shared" ca="1" si="27"/>
        <v/>
      </c>
      <c r="F1800" s="82"/>
      <c r="G1800" s="80"/>
      <c r="H1800" s="80"/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  <c r="T1800" s="76"/>
      <c r="U1800" s="80"/>
      <c r="V1800" s="80"/>
      <c r="W1800" s="80"/>
      <c r="X1800" s="80"/>
      <c r="Y1800" s="80"/>
      <c r="Z1800" s="80"/>
      <c r="AA1800" s="80"/>
      <c r="AB1800" s="80"/>
      <c r="AC1800" s="80"/>
      <c r="AD1800" s="82"/>
      <c r="AE1800" s="80"/>
      <c r="AF1800" s="76"/>
      <c r="AG1800" s="76"/>
      <c r="AH1800" s="85"/>
      <c r="AI1800" s="76"/>
      <c r="AJ1800" s="76"/>
      <c r="AK1800" s="82"/>
      <c r="AL1800" s="82"/>
      <c r="AM1800" s="80"/>
    </row>
    <row r="1801" spans="1:39" ht="15" customHeight="1" x14ac:dyDescent="0.3">
      <c r="A1801" s="76"/>
      <c r="B1801" s="76"/>
      <c r="C1801" s="76"/>
      <c r="D1801" s="77"/>
      <c r="E1801" s="69" t="str">
        <f t="shared" ref="E1801:E1864" ca="1" si="28">IF(D1801="","",(INT((TODAY()-D1801)/365.25)))</f>
        <v/>
      </c>
      <c r="F1801" s="82"/>
      <c r="G1801" s="80"/>
      <c r="H1801" s="80"/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  <c r="T1801" s="76"/>
      <c r="U1801" s="80"/>
      <c r="V1801" s="80"/>
      <c r="W1801" s="80"/>
      <c r="X1801" s="80"/>
      <c r="Y1801" s="80"/>
      <c r="Z1801" s="80"/>
      <c r="AA1801" s="80"/>
      <c r="AB1801" s="80"/>
      <c r="AC1801" s="80"/>
      <c r="AD1801" s="82"/>
      <c r="AE1801" s="80"/>
      <c r="AF1801" s="76"/>
      <c r="AG1801" s="76"/>
      <c r="AH1801" s="85"/>
      <c r="AI1801" s="76"/>
      <c r="AJ1801" s="76"/>
      <c r="AK1801" s="82"/>
      <c r="AL1801" s="82"/>
      <c r="AM1801" s="80"/>
    </row>
    <row r="1802" spans="1:39" ht="15" customHeight="1" x14ac:dyDescent="0.3">
      <c r="A1802" s="76"/>
      <c r="B1802" s="76"/>
      <c r="C1802" s="76"/>
      <c r="D1802" s="77"/>
      <c r="E1802" s="69" t="str">
        <f t="shared" ca="1" si="28"/>
        <v/>
      </c>
      <c r="F1802" s="82"/>
      <c r="G1802" s="80"/>
      <c r="H1802" s="80"/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  <c r="T1802" s="76"/>
      <c r="U1802" s="80"/>
      <c r="V1802" s="80"/>
      <c r="W1802" s="80"/>
      <c r="X1802" s="80"/>
      <c r="Y1802" s="80"/>
      <c r="Z1802" s="80"/>
      <c r="AA1802" s="80"/>
      <c r="AB1802" s="80"/>
      <c r="AC1802" s="80"/>
      <c r="AD1802" s="82"/>
      <c r="AE1802" s="80"/>
      <c r="AF1802" s="76"/>
      <c r="AG1802" s="76"/>
      <c r="AH1802" s="85"/>
      <c r="AI1802" s="76"/>
      <c r="AJ1802" s="76"/>
      <c r="AK1802" s="82"/>
      <c r="AL1802" s="82"/>
      <c r="AM1802" s="80"/>
    </row>
    <row r="1803" spans="1:39" ht="15" customHeight="1" x14ac:dyDescent="0.3">
      <c r="A1803" s="76"/>
      <c r="B1803" s="76"/>
      <c r="C1803" s="76"/>
      <c r="D1803" s="77"/>
      <c r="E1803" s="69" t="str">
        <f t="shared" ca="1" si="28"/>
        <v/>
      </c>
      <c r="F1803" s="82"/>
      <c r="G1803" s="80"/>
      <c r="H1803" s="80"/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  <c r="T1803" s="76"/>
      <c r="U1803" s="80"/>
      <c r="V1803" s="80"/>
      <c r="W1803" s="80"/>
      <c r="X1803" s="80"/>
      <c r="Y1803" s="80"/>
      <c r="Z1803" s="80"/>
      <c r="AA1803" s="80"/>
      <c r="AB1803" s="80"/>
      <c r="AC1803" s="80"/>
      <c r="AD1803" s="82"/>
      <c r="AE1803" s="80"/>
      <c r="AF1803" s="76"/>
      <c r="AG1803" s="76"/>
      <c r="AH1803" s="85"/>
      <c r="AI1803" s="76"/>
      <c r="AJ1803" s="76"/>
      <c r="AK1803" s="82"/>
      <c r="AL1803" s="82"/>
      <c r="AM1803" s="80"/>
    </row>
    <row r="1804" spans="1:39" ht="15" customHeight="1" x14ac:dyDescent="0.3">
      <c r="A1804" s="76"/>
      <c r="B1804" s="76"/>
      <c r="C1804" s="76"/>
      <c r="D1804" s="77"/>
      <c r="E1804" s="69" t="str">
        <f t="shared" ca="1" si="28"/>
        <v/>
      </c>
      <c r="F1804" s="82"/>
      <c r="G1804" s="80"/>
      <c r="H1804" s="80"/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  <c r="T1804" s="76"/>
      <c r="U1804" s="80"/>
      <c r="V1804" s="80"/>
      <c r="W1804" s="80"/>
      <c r="X1804" s="80"/>
      <c r="Y1804" s="80"/>
      <c r="Z1804" s="80"/>
      <c r="AA1804" s="80"/>
      <c r="AB1804" s="80"/>
      <c r="AC1804" s="80"/>
      <c r="AD1804" s="82"/>
      <c r="AE1804" s="80"/>
      <c r="AF1804" s="76"/>
      <c r="AG1804" s="76"/>
      <c r="AH1804" s="85"/>
      <c r="AI1804" s="76"/>
      <c r="AJ1804" s="76"/>
      <c r="AK1804" s="82"/>
      <c r="AL1804" s="82"/>
      <c r="AM1804" s="80"/>
    </row>
    <row r="1805" spans="1:39" ht="15" customHeight="1" x14ac:dyDescent="0.3">
      <c r="A1805" s="76"/>
      <c r="B1805" s="76"/>
      <c r="C1805" s="76"/>
      <c r="D1805" s="77"/>
      <c r="E1805" s="69" t="str">
        <f t="shared" ca="1" si="28"/>
        <v/>
      </c>
      <c r="F1805" s="82"/>
      <c r="G1805" s="80"/>
      <c r="H1805" s="80"/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  <c r="T1805" s="76"/>
      <c r="U1805" s="80"/>
      <c r="V1805" s="80"/>
      <c r="W1805" s="80"/>
      <c r="X1805" s="80"/>
      <c r="Y1805" s="80"/>
      <c r="Z1805" s="80"/>
      <c r="AA1805" s="80"/>
      <c r="AB1805" s="80"/>
      <c r="AC1805" s="80"/>
      <c r="AD1805" s="82"/>
      <c r="AE1805" s="80"/>
      <c r="AF1805" s="76"/>
      <c r="AG1805" s="76"/>
      <c r="AH1805" s="85"/>
      <c r="AI1805" s="76"/>
      <c r="AJ1805" s="76"/>
      <c r="AK1805" s="82"/>
      <c r="AL1805" s="82"/>
      <c r="AM1805" s="80"/>
    </row>
    <row r="1806" spans="1:39" ht="15" customHeight="1" x14ac:dyDescent="0.3">
      <c r="A1806" s="76"/>
      <c r="B1806" s="76"/>
      <c r="C1806" s="76"/>
      <c r="D1806" s="77"/>
      <c r="E1806" s="69" t="str">
        <f t="shared" ca="1" si="28"/>
        <v/>
      </c>
      <c r="F1806" s="82"/>
      <c r="G1806" s="80"/>
      <c r="H1806" s="80"/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  <c r="T1806" s="76"/>
      <c r="U1806" s="80"/>
      <c r="V1806" s="80"/>
      <c r="W1806" s="80"/>
      <c r="X1806" s="80"/>
      <c r="Y1806" s="80"/>
      <c r="Z1806" s="80"/>
      <c r="AA1806" s="80"/>
      <c r="AB1806" s="80"/>
      <c r="AC1806" s="80"/>
      <c r="AD1806" s="82"/>
      <c r="AE1806" s="80"/>
      <c r="AF1806" s="76"/>
      <c r="AG1806" s="76"/>
      <c r="AH1806" s="85"/>
      <c r="AI1806" s="76"/>
      <c r="AJ1806" s="76"/>
      <c r="AK1806" s="82"/>
      <c r="AL1806" s="82"/>
      <c r="AM1806" s="80"/>
    </row>
    <row r="1807" spans="1:39" ht="15" customHeight="1" x14ac:dyDescent="0.3">
      <c r="A1807" s="76"/>
      <c r="B1807" s="76"/>
      <c r="C1807" s="76"/>
      <c r="D1807" s="77"/>
      <c r="E1807" s="69" t="str">
        <f t="shared" ca="1" si="28"/>
        <v/>
      </c>
      <c r="F1807" s="82"/>
      <c r="G1807" s="80"/>
      <c r="H1807" s="80"/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  <c r="T1807" s="76"/>
      <c r="U1807" s="80"/>
      <c r="V1807" s="80"/>
      <c r="W1807" s="80"/>
      <c r="X1807" s="80"/>
      <c r="Y1807" s="80"/>
      <c r="Z1807" s="80"/>
      <c r="AA1807" s="80"/>
      <c r="AB1807" s="80"/>
      <c r="AC1807" s="80"/>
      <c r="AD1807" s="82"/>
      <c r="AE1807" s="80"/>
      <c r="AF1807" s="76"/>
      <c r="AG1807" s="76"/>
      <c r="AH1807" s="85"/>
      <c r="AI1807" s="76"/>
      <c r="AJ1807" s="76"/>
      <c r="AK1807" s="82"/>
      <c r="AL1807" s="82"/>
      <c r="AM1807" s="80"/>
    </row>
    <row r="1808" spans="1:39" ht="15" customHeight="1" x14ac:dyDescent="0.3">
      <c r="A1808" s="76"/>
      <c r="B1808" s="76"/>
      <c r="C1808" s="76"/>
      <c r="D1808" s="77"/>
      <c r="E1808" s="69" t="str">
        <f t="shared" ca="1" si="28"/>
        <v/>
      </c>
      <c r="F1808" s="82"/>
      <c r="G1808" s="80"/>
      <c r="H1808" s="80"/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  <c r="T1808" s="76"/>
      <c r="U1808" s="80"/>
      <c r="V1808" s="80"/>
      <c r="W1808" s="80"/>
      <c r="X1808" s="80"/>
      <c r="Y1808" s="80"/>
      <c r="Z1808" s="80"/>
      <c r="AA1808" s="80"/>
      <c r="AB1808" s="80"/>
      <c r="AC1808" s="80"/>
      <c r="AD1808" s="82"/>
      <c r="AE1808" s="80"/>
      <c r="AF1808" s="76"/>
      <c r="AG1808" s="76"/>
      <c r="AH1808" s="85"/>
      <c r="AI1808" s="76"/>
      <c r="AJ1808" s="76"/>
      <c r="AK1808" s="82"/>
      <c r="AL1808" s="82"/>
      <c r="AM1808" s="80"/>
    </row>
    <row r="1809" spans="1:39" ht="15" customHeight="1" x14ac:dyDescent="0.3">
      <c r="A1809" s="76"/>
      <c r="B1809" s="76"/>
      <c r="C1809" s="76"/>
      <c r="D1809" s="77"/>
      <c r="E1809" s="69" t="str">
        <f t="shared" ca="1" si="28"/>
        <v/>
      </c>
      <c r="F1809" s="82"/>
      <c r="G1809" s="80"/>
      <c r="H1809" s="80"/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  <c r="T1809" s="76"/>
      <c r="U1809" s="80"/>
      <c r="V1809" s="80"/>
      <c r="W1809" s="80"/>
      <c r="X1809" s="80"/>
      <c r="Y1809" s="80"/>
      <c r="Z1809" s="80"/>
      <c r="AA1809" s="80"/>
      <c r="AB1809" s="80"/>
      <c r="AC1809" s="80"/>
      <c r="AD1809" s="82"/>
      <c r="AE1809" s="80"/>
      <c r="AF1809" s="76"/>
      <c r="AG1809" s="76"/>
      <c r="AH1809" s="85"/>
      <c r="AI1809" s="76"/>
      <c r="AJ1809" s="76"/>
      <c r="AK1809" s="82"/>
      <c r="AL1809" s="82"/>
      <c r="AM1809" s="80"/>
    </row>
    <row r="1810" spans="1:39" ht="15" customHeight="1" x14ac:dyDescent="0.3">
      <c r="A1810" s="76"/>
      <c r="B1810" s="76"/>
      <c r="C1810" s="76"/>
      <c r="D1810" s="77"/>
      <c r="E1810" s="69" t="str">
        <f t="shared" ca="1" si="28"/>
        <v/>
      </c>
      <c r="F1810" s="82"/>
      <c r="G1810" s="80"/>
      <c r="H1810" s="80"/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  <c r="T1810" s="76"/>
      <c r="U1810" s="80"/>
      <c r="V1810" s="80"/>
      <c r="W1810" s="80"/>
      <c r="X1810" s="80"/>
      <c r="Y1810" s="80"/>
      <c r="Z1810" s="80"/>
      <c r="AA1810" s="80"/>
      <c r="AB1810" s="80"/>
      <c r="AC1810" s="80"/>
      <c r="AD1810" s="82"/>
      <c r="AE1810" s="80"/>
      <c r="AF1810" s="76"/>
      <c r="AG1810" s="76"/>
      <c r="AH1810" s="85"/>
      <c r="AI1810" s="76"/>
      <c r="AJ1810" s="76"/>
      <c r="AK1810" s="82"/>
      <c r="AL1810" s="82"/>
      <c r="AM1810" s="80"/>
    </row>
    <row r="1811" spans="1:39" ht="15" customHeight="1" x14ac:dyDescent="0.3">
      <c r="A1811" s="76"/>
      <c r="B1811" s="76"/>
      <c r="C1811" s="76"/>
      <c r="D1811" s="77"/>
      <c r="E1811" s="69" t="str">
        <f t="shared" ca="1" si="28"/>
        <v/>
      </c>
      <c r="F1811" s="82"/>
      <c r="G1811" s="80"/>
      <c r="H1811" s="80"/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  <c r="T1811" s="76"/>
      <c r="U1811" s="80"/>
      <c r="V1811" s="80"/>
      <c r="W1811" s="80"/>
      <c r="X1811" s="80"/>
      <c r="Y1811" s="80"/>
      <c r="Z1811" s="80"/>
      <c r="AA1811" s="80"/>
      <c r="AB1811" s="80"/>
      <c r="AC1811" s="80"/>
      <c r="AD1811" s="82"/>
      <c r="AE1811" s="80"/>
      <c r="AF1811" s="76"/>
      <c r="AG1811" s="76"/>
      <c r="AH1811" s="85"/>
      <c r="AI1811" s="76"/>
      <c r="AJ1811" s="76"/>
      <c r="AK1811" s="82"/>
      <c r="AL1811" s="82"/>
      <c r="AM1811" s="80"/>
    </row>
    <row r="1812" spans="1:39" ht="15" customHeight="1" x14ac:dyDescent="0.3">
      <c r="A1812" s="76"/>
      <c r="B1812" s="76"/>
      <c r="C1812" s="76"/>
      <c r="D1812" s="77"/>
      <c r="E1812" s="69" t="str">
        <f t="shared" ca="1" si="28"/>
        <v/>
      </c>
      <c r="F1812" s="82"/>
      <c r="G1812" s="80"/>
      <c r="H1812" s="80"/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  <c r="T1812" s="76"/>
      <c r="U1812" s="80"/>
      <c r="V1812" s="80"/>
      <c r="W1812" s="80"/>
      <c r="X1812" s="80"/>
      <c r="Y1812" s="80"/>
      <c r="Z1812" s="80"/>
      <c r="AA1812" s="80"/>
      <c r="AB1812" s="80"/>
      <c r="AC1812" s="80"/>
      <c r="AD1812" s="82"/>
      <c r="AE1812" s="80"/>
      <c r="AF1812" s="76"/>
      <c r="AG1812" s="76"/>
      <c r="AH1812" s="85"/>
      <c r="AI1812" s="76"/>
      <c r="AJ1812" s="76"/>
      <c r="AK1812" s="82"/>
      <c r="AL1812" s="82"/>
      <c r="AM1812" s="80"/>
    </row>
    <row r="1813" spans="1:39" ht="15" customHeight="1" x14ac:dyDescent="0.3">
      <c r="A1813" s="76"/>
      <c r="B1813" s="76"/>
      <c r="C1813" s="76"/>
      <c r="D1813" s="77"/>
      <c r="E1813" s="69" t="str">
        <f t="shared" ca="1" si="28"/>
        <v/>
      </c>
      <c r="F1813" s="82"/>
      <c r="G1813" s="80"/>
      <c r="H1813" s="80"/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  <c r="T1813" s="76"/>
      <c r="U1813" s="80"/>
      <c r="V1813" s="80"/>
      <c r="W1813" s="80"/>
      <c r="X1813" s="80"/>
      <c r="Y1813" s="80"/>
      <c r="Z1813" s="80"/>
      <c r="AA1813" s="80"/>
      <c r="AB1813" s="80"/>
      <c r="AC1813" s="80"/>
      <c r="AD1813" s="82"/>
      <c r="AE1813" s="80"/>
      <c r="AF1813" s="76"/>
      <c r="AG1813" s="76"/>
      <c r="AH1813" s="85"/>
      <c r="AI1813" s="76"/>
      <c r="AJ1813" s="76"/>
      <c r="AK1813" s="82"/>
      <c r="AL1813" s="82"/>
      <c r="AM1813" s="80"/>
    </row>
    <row r="1814" spans="1:39" ht="15" customHeight="1" x14ac:dyDescent="0.3">
      <c r="A1814" s="76"/>
      <c r="B1814" s="76"/>
      <c r="C1814" s="76"/>
      <c r="D1814" s="77"/>
      <c r="E1814" s="69" t="str">
        <f t="shared" ca="1" si="28"/>
        <v/>
      </c>
      <c r="F1814" s="82"/>
      <c r="G1814" s="80"/>
      <c r="H1814" s="80"/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  <c r="T1814" s="76"/>
      <c r="U1814" s="80"/>
      <c r="V1814" s="80"/>
      <c r="W1814" s="80"/>
      <c r="X1814" s="80"/>
      <c r="Y1814" s="80"/>
      <c r="Z1814" s="80"/>
      <c r="AA1814" s="80"/>
      <c r="AB1814" s="80"/>
      <c r="AC1814" s="80"/>
      <c r="AD1814" s="82"/>
      <c r="AE1814" s="80"/>
      <c r="AF1814" s="76"/>
      <c r="AG1814" s="76"/>
      <c r="AH1814" s="85"/>
      <c r="AI1814" s="76"/>
      <c r="AJ1814" s="76"/>
      <c r="AK1814" s="82"/>
      <c r="AL1814" s="82"/>
      <c r="AM1814" s="80"/>
    </row>
    <row r="1815" spans="1:39" ht="15" customHeight="1" x14ac:dyDescent="0.3">
      <c r="A1815" s="76"/>
      <c r="B1815" s="76"/>
      <c r="C1815" s="76"/>
      <c r="D1815" s="77"/>
      <c r="E1815" s="69" t="str">
        <f t="shared" ca="1" si="28"/>
        <v/>
      </c>
      <c r="F1815" s="82"/>
      <c r="G1815" s="80"/>
      <c r="H1815" s="80"/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  <c r="T1815" s="76"/>
      <c r="U1815" s="80"/>
      <c r="V1815" s="80"/>
      <c r="W1815" s="80"/>
      <c r="X1815" s="80"/>
      <c r="Y1815" s="80"/>
      <c r="Z1815" s="80"/>
      <c r="AA1815" s="80"/>
      <c r="AB1815" s="80"/>
      <c r="AC1815" s="80"/>
      <c r="AD1815" s="82"/>
      <c r="AE1815" s="80"/>
      <c r="AF1815" s="76"/>
      <c r="AG1815" s="76"/>
      <c r="AH1815" s="85"/>
      <c r="AI1815" s="76"/>
      <c r="AJ1815" s="76"/>
      <c r="AK1815" s="82"/>
      <c r="AL1815" s="82"/>
      <c r="AM1815" s="80"/>
    </row>
    <row r="1816" spans="1:39" ht="15" customHeight="1" x14ac:dyDescent="0.3">
      <c r="A1816" s="76"/>
      <c r="B1816" s="76"/>
      <c r="C1816" s="76"/>
      <c r="D1816" s="77"/>
      <c r="E1816" s="69" t="str">
        <f t="shared" ca="1" si="28"/>
        <v/>
      </c>
      <c r="F1816" s="82"/>
      <c r="G1816" s="80"/>
      <c r="H1816" s="80"/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  <c r="T1816" s="76"/>
      <c r="U1816" s="80"/>
      <c r="V1816" s="80"/>
      <c r="W1816" s="80"/>
      <c r="X1816" s="80"/>
      <c r="Y1816" s="80"/>
      <c r="Z1816" s="80"/>
      <c r="AA1816" s="80"/>
      <c r="AB1816" s="80"/>
      <c r="AC1816" s="80"/>
      <c r="AD1816" s="82"/>
      <c r="AE1816" s="80"/>
      <c r="AF1816" s="76"/>
      <c r="AG1816" s="76"/>
      <c r="AH1816" s="85"/>
      <c r="AI1816" s="76"/>
      <c r="AJ1816" s="76"/>
      <c r="AK1816" s="82"/>
      <c r="AL1816" s="82"/>
      <c r="AM1816" s="80"/>
    </row>
    <row r="1817" spans="1:39" ht="15" customHeight="1" x14ac:dyDescent="0.3">
      <c r="A1817" s="76"/>
      <c r="B1817" s="76"/>
      <c r="C1817" s="76"/>
      <c r="D1817" s="77"/>
      <c r="E1817" s="69" t="str">
        <f t="shared" ca="1" si="28"/>
        <v/>
      </c>
      <c r="F1817" s="82"/>
      <c r="G1817" s="80"/>
      <c r="H1817" s="80"/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  <c r="T1817" s="76"/>
      <c r="U1817" s="80"/>
      <c r="V1817" s="80"/>
      <c r="W1817" s="80"/>
      <c r="X1817" s="80"/>
      <c r="Y1817" s="80"/>
      <c r="Z1817" s="80"/>
      <c r="AA1817" s="80"/>
      <c r="AB1817" s="80"/>
      <c r="AC1817" s="80"/>
      <c r="AD1817" s="82"/>
      <c r="AE1817" s="80"/>
      <c r="AF1817" s="76"/>
      <c r="AG1817" s="76"/>
      <c r="AH1817" s="85"/>
      <c r="AI1817" s="76"/>
      <c r="AJ1817" s="76"/>
      <c r="AK1817" s="82"/>
      <c r="AL1817" s="82"/>
      <c r="AM1817" s="80"/>
    </row>
    <row r="1818" spans="1:39" ht="15" customHeight="1" x14ac:dyDescent="0.3">
      <c r="A1818" s="76"/>
      <c r="B1818" s="76"/>
      <c r="C1818" s="76"/>
      <c r="D1818" s="77"/>
      <c r="E1818" s="69" t="str">
        <f t="shared" ca="1" si="28"/>
        <v/>
      </c>
      <c r="F1818" s="82"/>
      <c r="G1818" s="80"/>
      <c r="H1818" s="80"/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  <c r="T1818" s="76"/>
      <c r="U1818" s="80"/>
      <c r="V1818" s="80"/>
      <c r="W1818" s="80"/>
      <c r="X1818" s="80"/>
      <c r="Y1818" s="80"/>
      <c r="Z1818" s="80"/>
      <c r="AA1818" s="80"/>
      <c r="AB1818" s="80"/>
      <c r="AC1818" s="80"/>
      <c r="AD1818" s="82"/>
      <c r="AE1818" s="80"/>
      <c r="AF1818" s="76"/>
      <c r="AG1818" s="76"/>
      <c r="AH1818" s="85"/>
      <c r="AI1818" s="76"/>
      <c r="AJ1818" s="76"/>
      <c r="AK1818" s="82"/>
      <c r="AL1818" s="82"/>
      <c r="AM1818" s="80"/>
    </row>
    <row r="1819" spans="1:39" ht="15" customHeight="1" x14ac:dyDescent="0.3">
      <c r="A1819" s="76"/>
      <c r="B1819" s="76"/>
      <c r="C1819" s="76"/>
      <c r="D1819" s="77"/>
      <c r="E1819" s="69" t="str">
        <f t="shared" ca="1" si="28"/>
        <v/>
      </c>
      <c r="F1819" s="82"/>
      <c r="G1819" s="80"/>
      <c r="H1819" s="80"/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  <c r="T1819" s="76"/>
      <c r="U1819" s="80"/>
      <c r="V1819" s="80"/>
      <c r="W1819" s="80"/>
      <c r="X1819" s="80"/>
      <c r="Y1819" s="80"/>
      <c r="Z1819" s="80"/>
      <c r="AA1819" s="80"/>
      <c r="AB1819" s="80"/>
      <c r="AC1819" s="80"/>
      <c r="AD1819" s="82"/>
      <c r="AE1819" s="80"/>
      <c r="AF1819" s="76"/>
      <c r="AG1819" s="76"/>
      <c r="AH1819" s="85"/>
      <c r="AI1819" s="76"/>
      <c r="AJ1819" s="76"/>
      <c r="AK1819" s="82"/>
      <c r="AL1819" s="82"/>
      <c r="AM1819" s="80"/>
    </row>
    <row r="1820" spans="1:39" ht="15" customHeight="1" x14ac:dyDescent="0.3">
      <c r="A1820" s="76"/>
      <c r="B1820" s="76"/>
      <c r="C1820" s="76"/>
      <c r="D1820" s="77"/>
      <c r="E1820" s="69" t="str">
        <f t="shared" ca="1" si="28"/>
        <v/>
      </c>
      <c r="F1820" s="82"/>
      <c r="G1820" s="80"/>
      <c r="H1820" s="80"/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  <c r="T1820" s="76"/>
      <c r="U1820" s="80"/>
      <c r="V1820" s="80"/>
      <c r="W1820" s="80"/>
      <c r="X1820" s="80"/>
      <c r="Y1820" s="80"/>
      <c r="Z1820" s="80"/>
      <c r="AA1820" s="80"/>
      <c r="AB1820" s="80"/>
      <c r="AC1820" s="80"/>
      <c r="AD1820" s="82"/>
      <c r="AE1820" s="80"/>
      <c r="AF1820" s="76"/>
      <c r="AG1820" s="76"/>
      <c r="AH1820" s="85"/>
      <c r="AI1820" s="76"/>
      <c r="AJ1820" s="76"/>
      <c r="AK1820" s="82"/>
      <c r="AL1820" s="82"/>
      <c r="AM1820" s="80"/>
    </row>
    <row r="1821" spans="1:39" ht="15" customHeight="1" x14ac:dyDescent="0.3">
      <c r="A1821" s="76"/>
      <c r="B1821" s="76"/>
      <c r="C1821" s="76"/>
      <c r="D1821" s="77"/>
      <c r="E1821" s="69" t="str">
        <f t="shared" ca="1" si="28"/>
        <v/>
      </c>
      <c r="F1821" s="82"/>
      <c r="G1821" s="80"/>
      <c r="H1821" s="80"/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  <c r="T1821" s="76"/>
      <c r="U1821" s="80"/>
      <c r="V1821" s="80"/>
      <c r="W1821" s="80"/>
      <c r="X1821" s="80"/>
      <c r="Y1821" s="80"/>
      <c r="Z1821" s="80"/>
      <c r="AA1821" s="80"/>
      <c r="AB1821" s="80"/>
      <c r="AC1821" s="80"/>
      <c r="AD1821" s="82"/>
      <c r="AE1821" s="80"/>
      <c r="AF1821" s="76"/>
      <c r="AG1821" s="76"/>
      <c r="AH1821" s="85"/>
      <c r="AI1821" s="76"/>
      <c r="AJ1821" s="76"/>
      <c r="AK1821" s="82"/>
      <c r="AL1821" s="82"/>
      <c r="AM1821" s="80"/>
    </row>
    <row r="1822" spans="1:39" ht="15" customHeight="1" x14ac:dyDescent="0.3">
      <c r="A1822" s="76"/>
      <c r="B1822" s="76"/>
      <c r="C1822" s="76"/>
      <c r="D1822" s="77"/>
      <c r="E1822" s="69" t="str">
        <f t="shared" ca="1" si="28"/>
        <v/>
      </c>
      <c r="F1822" s="82"/>
      <c r="G1822" s="80"/>
      <c r="H1822" s="80"/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  <c r="T1822" s="76"/>
      <c r="U1822" s="80"/>
      <c r="V1822" s="80"/>
      <c r="W1822" s="80"/>
      <c r="X1822" s="80"/>
      <c r="Y1822" s="80"/>
      <c r="Z1822" s="80"/>
      <c r="AA1822" s="80"/>
      <c r="AB1822" s="80"/>
      <c r="AC1822" s="80"/>
      <c r="AD1822" s="82"/>
      <c r="AE1822" s="80"/>
      <c r="AF1822" s="76"/>
      <c r="AG1822" s="76"/>
      <c r="AH1822" s="85"/>
      <c r="AI1822" s="76"/>
      <c r="AJ1822" s="76"/>
      <c r="AK1822" s="82"/>
      <c r="AL1822" s="82"/>
      <c r="AM1822" s="80"/>
    </row>
    <row r="1823" spans="1:39" ht="15" customHeight="1" x14ac:dyDescent="0.3">
      <c r="A1823" s="76"/>
      <c r="B1823" s="76"/>
      <c r="C1823" s="76"/>
      <c r="D1823" s="77"/>
      <c r="E1823" s="69" t="str">
        <f t="shared" ca="1" si="28"/>
        <v/>
      </c>
      <c r="F1823" s="82"/>
      <c r="G1823" s="80"/>
      <c r="H1823" s="80"/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  <c r="T1823" s="76"/>
      <c r="U1823" s="80"/>
      <c r="V1823" s="80"/>
      <c r="W1823" s="80"/>
      <c r="X1823" s="80"/>
      <c r="Y1823" s="80"/>
      <c r="Z1823" s="80"/>
      <c r="AA1823" s="80"/>
      <c r="AB1823" s="80"/>
      <c r="AC1823" s="80"/>
      <c r="AD1823" s="82"/>
      <c r="AE1823" s="80"/>
      <c r="AF1823" s="76"/>
      <c r="AG1823" s="76"/>
      <c r="AH1823" s="85"/>
      <c r="AI1823" s="76"/>
      <c r="AJ1823" s="76"/>
      <c r="AK1823" s="82"/>
      <c r="AL1823" s="82"/>
      <c r="AM1823" s="80"/>
    </row>
    <row r="1824" spans="1:39" ht="15" customHeight="1" x14ac:dyDescent="0.3">
      <c r="A1824" s="76"/>
      <c r="B1824" s="76"/>
      <c r="C1824" s="76"/>
      <c r="D1824" s="77"/>
      <c r="E1824" s="69" t="str">
        <f t="shared" ca="1" si="28"/>
        <v/>
      </c>
      <c r="F1824" s="82"/>
      <c r="G1824" s="80"/>
      <c r="H1824" s="80"/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  <c r="T1824" s="76"/>
      <c r="U1824" s="80"/>
      <c r="V1824" s="80"/>
      <c r="W1824" s="80"/>
      <c r="X1824" s="80"/>
      <c r="Y1824" s="80"/>
      <c r="Z1824" s="80"/>
      <c r="AA1824" s="80"/>
      <c r="AB1824" s="80"/>
      <c r="AC1824" s="80"/>
      <c r="AD1824" s="82"/>
      <c r="AE1824" s="80"/>
      <c r="AF1824" s="76"/>
      <c r="AG1824" s="76"/>
      <c r="AH1824" s="85"/>
      <c r="AI1824" s="76"/>
      <c r="AJ1824" s="76"/>
      <c r="AK1824" s="82"/>
      <c r="AL1824" s="82"/>
      <c r="AM1824" s="80"/>
    </row>
    <row r="1825" spans="1:39" ht="15" customHeight="1" x14ac:dyDescent="0.3">
      <c r="A1825" s="76"/>
      <c r="B1825" s="76"/>
      <c r="C1825" s="76"/>
      <c r="D1825" s="77"/>
      <c r="E1825" s="69" t="str">
        <f t="shared" ca="1" si="28"/>
        <v/>
      </c>
      <c r="F1825" s="82"/>
      <c r="G1825" s="80"/>
      <c r="H1825" s="80"/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  <c r="T1825" s="76"/>
      <c r="U1825" s="80"/>
      <c r="V1825" s="80"/>
      <c r="W1825" s="80"/>
      <c r="X1825" s="80"/>
      <c r="Y1825" s="80"/>
      <c r="Z1825" s="80"/>
      <c r="AA1825" s="80"/>
      <c r="AB1825" s="80"/>
      <c r="AC1825" s="80"/>
      <c r="AD1825" s="82"/>
      <c r="AE1825" s="80"/>
      <c r="AF1825" s="76"/>
      <c r="AG1825" s="76"/>
      <c r="AH1825" s="85"/>
      <c r="AI1825" s="76"/>
      <c r="AJ1825" s="76"/>
      <c r="AK1825" s="82"/>
      <c r="AL1825" s="82"/>
      <c r="AM1825" s="80"/>
    </row>
    <row r="1826" spans="1:39" ht="15" customHeight="1" x14ac:dyDescent="0.3">
      <c r="A1826" s="76"/>
      <c r="B1826" s="76"/>
      <c r="C1826" s="76"/>
      <c r="D1826" s="77"/>
      <c r="E1826" s="69" t="str">
        <f t="shared" ca="1" si="28"/>
        <v/>
      </c>
      <c r="F1826" s="82"/>
      <c r="G1826" s="80"/>
      <c r="H1826" s="80"/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  <c r="T1826" s="76"/>
      <c r="U1826" s="80"/>
      <c r="V1826" s="80"/>
      <c r="W1826" s="80"/>
      <c r="X1826" s="80"/>
      <c r="Y1826" s="80"/>
      <c r="Z1826" s="80"/>
      <c r="AA1826" s="80"/>
      <c r="AB1826" s="80"/>
      <c r="AC1826" s="80"/>
      <c r="AD1826" s="82"/>
      <c r="AE1826" s="80"/>
      <c r="AF1826" s="76"/>
      <c r="AG1826" s="76"/>
      <c r="AH1826" s="85"/>
      <c r="AI1826" s="76"/>
      <c r="AJ1826" s="76"/>
      <c r="AK1826" s="82"/>
      <c r="AL1826" s="82"/>
      <c r="AM1826" s="80"/>
    </row>
    <row r="1827" spans="1:39" ht="15" customHeight="1" x14ac:dyDescent="0.3">
      <c r="A1827" s="76"/>
      <c r="B1827" s="76"/>
      <c r="C1827" s="76"/>
      <c r="D1827" s="77"/>
      <c r="E1827" s="69" t="str">
        <f t="shared" ca="1" si="28"/>
        <v/>
      </c>
      <c r="F1827" s="82"/>
      <c r="G1827" s="80"/>
      <c r="H1827" s="80"/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  <c r="T1827" s="76"/>
      <c r="U1827" s="80"/>
      <c r="V1827" s="80"/>
      <c r="W1827" s="80"/>
      <c r="X1827" s="80"/>
      <c r="Y1827" s="80"/>
      <c r="Z1827" s="80"/>
      <c r="AA1827" s="80"/>
      <c r="AB1827" s="80"/>
      <c r="AC1827" s="80"/>
      <c r="AD1827" s="82"/>
      <c r="AE1827" s="80"/>
      <c r="AF1827" s="76"/>
      <c r="AG1827" s="76"/>
      <c r="AH1827" s="85"/>
      <c r="AI1827" s="76"/>
      <c r="AJ1827" s="76"/>
      <c r="AK1827" s="82"/>
      <c r="AL1827" s="82"/>
      <c r="AM1827" s="80"/>
    </row>
    <row r="1828" spans="1:39" ht="15" customHeight="1" x14ac:dyDescent="0.3">
      <c r="A1828" s="76"/>
      <c r="B1828" s="76"/>
      <c r="C1828" s="76"/>
      <c r="D1828" s="77"/>
      <c r="E1828" s="69" t="str">
        <f t="shared" ca="1" si="28"/>
        <v/>
      </c>
      <c r="F1828" s="82"/>
      <c r="G1828" s="80"/>
      <c r="H1828" s="80"/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  <c r="T1828" s="76"/>
      <c r="U1828" s="80"/>
      <c r="V1828" s="80"/>
      <c r="W1828" s="80"/>
      <c r="X1828" s="80"/>
      <c r="Y1828" s="80"/>
      <c r="Z1828" s="80"/>
      <c r="AA1828" s="80"/>
      <c r="AB1828" s="80"/>
      <c r="AC1828" s="80"/>
      <c r="AD1828" s="82"/>
      <c r="AE1828" s="80"/>
      <c r="AF1828" s="76"/>
      <c r="AG1828" s="76"/>
      <c r="AH1828" s="85"/>
      <c r="AI1828" s="76"/>
      <c r="AJ1828" s="76"/>
      <c r="AK1828" s="82"/>
      <c r="AL1828" s="82"/>
      <c r="AM1828" s="80"/>
    </row>
    <row r="1829" spans="1:39" ht="15" customHeight="1" x14ac:dyDescent="0.3">
      <c r="A1829" s="76"/>
      <c r="B1829" s="76"/>
      <c r="C1829" s="76"/>
      <c r="D1829" s="77"/>
      <c r="E1829" s="69" t="str">
        <f t="shared" ca="1" si="28"/>
        <v/>
      </c>
      <c r="F1829" s="82"/>
      <c r="G1829" s="80"/>
      <c r="H1829" s="80"/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  <c r="T1829" s="76"/>
      <c r="U1829" s="80"/>
      <c r="V1829" s="80"/>
      <c r="W1829" s="80"/>
      <c r="X1829" s="80"/>
      <c r="Y1829" s="80"/>
      <c r="Z1829" s="80"/>
      <c r="AA1829" s="80"/>
      <c r="AB1829" s="80"/>
      <c r="AC1829" s="80"/>
      <c r="AD1829" s="82"/>
      <c r="AE1829" s="80"/>
      <c r="AF1829" s="76"/>
      <c r="AG1829" s="76"/>
      <c r="AH1829" s="85"/>
      <c r="AI1829" s="76"/>
      <c r="AJ1829" s="76"/>
      <c r="AK1829" s="82"/>
      <c r="AL1829" s="82"/>
      <c r="AM1829" s="80"/>
    </row>
    <row r="1830" spans="1:39" ht="15" customHeight="1" x14ac:dyDescent="0.3">
      <c r="A1830" s="76"/>
      <c r="B1830" s="76"/>
      <c r="C1830" s="76"/>
      <c r="D1830" s="77"/>
      <c r="E1830" s="69" t="str">
        <f t="shared" ca="1" si="28"/>
        <v/>
      </c>
      <c r="F1830" s="82"/>
      <c r="G1830" s="80"/>
      <c r="H1830" s="80"/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  <c r="T1830" s="76"/>
      <c r="U1830" s="80"/>
      <c r="V1830" s="80"/>
      <c r="W1830" s="80"/>
      <c r="X1830" s="80"/>
      <c r="Y1830" s="80"/>
      <c r="Z1830" s="80"/>
      <c r="AA1830" s="80"/>
      <c r="AB1830" s="80"/>
      <c r="AC1830" s="80"/>
      <c r="AD1830" s="82"/>
      <c r="AE1830" s="80"/>
      <c r="AF1830" s="76"/>
      <c r="AG1830" s="76"/>
      <c r="AH1830" s="85"/>
      <c r="AI1830" s="76"/>
      <c r="AJ1830" s="76"/>
      <c r="AK1830" s="82"/>
      <c r="AL1830" s="82"/>
      <c r="AM1830" s="80"/>
    </row>
    <row r="1831" spans="1:39" ht="15" customHeight="1" x14ac:dyDescent="0.3">
      <c r="A1831" s="76"/>
      <c r="B1831" s="76"/>
      <c r="C1831" s="76"/>
      <c r="D1831" s="77"/>
      <c r="E1831" s="69" t="str">
        <f t="shared" ca="1" si="28"/>
        <v/>
      </c>
      <c r="F1831" s="82"/>
      <c r="G1831" s="80"/>
      <c r="H1831" s="80"/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  <c r="T1831" s="76"/>
      <c r="U1831" s="80"/>
      <c r="V1831" s="80"/>
      <c r="W1831" s="80"/>
      <c r="X1831" s="80"/>
      <c r="Y1831" s="80"/>
      <c r="Z1831" s="80"/>
      <c r="AA1831" s="80"/>
      <c r="AB1831" s="80"/>
      <c r="AC1831" s="80"/>
      <c r="AD1831" s="82"/>
      <c r="AE1831" s="80"/>
      <c r="AF1831" s="76"/>
      <c r="AG1831" s="76"/>
      <c r="AH1831" s="85"/>
      <c r="AI1831" s="76"/>
      <c r="AJ1831" s="76"/>
      <c r="AK1831" s="82"/>
      <c r="AL1831" s="82"/>
      <c r="AM1831" s="80"/>
    </row>
    <row r="1832" spans="1:39" ht="15" customHeight="1" x14ac:dyDescent="0.3">
      <c r="A1832" s="76"/>
      <c r="B1832" s="76"/>
      <c r="C1832" s="76"/>
      <c r="D1832" s="77"/>
      <c r="E1832" s="69" t="str">
        <f t="shared" ca="1" si="28"/>
        <v/>
      </c>
      <c r="F1832" s="82"/>
      <c r="G1832" s="80"/>
      <c r="H1832" s="80"/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  <c r="T1832" s="76"/>
      <c r="U1832" s="80"/>
      <c r="V1832" s="80"/>
      <c r="W1832" s="80"/>
      <c r="X1832" s="80"/>
      <c r="Y1832" s="80"/>
      <c r="Z1832" s="80"/>
      <c r="AA1832" s="80"/>
      <c r="AB1832" s="80"/>
      <c r="AC1832" s="80"/>
      <c r="AD1832" s="82"/>
      <c r="AE1832" s="80"/>
      <c r="AF1832" s="76"/>
      <c r="AG1832" s="76"/>
      <c r="AH1832" s="85"/>
      <c r="AI1832" s="76"/>
      <c r="AJ1832" s="76"/>
      <c r="AK1832" s="82"/>
      <c r="AL1832" s="82"/>
      <c r="AM1832" s="80"/>
    </row>
    <row r="1833" spans="1:39" ht="15" customHeight="1" x14ac:dyDescent="0.3">
      <c r="A1833" s="76"/>
      <c r="B1833" s="76"/>
      <c r="C1833" s="76"/>
      <c r="D1833" s="77"/>
      <c r="E1833" s="69" t="str">
        <f t="shared" ca="1" si="28"/>
        <v/>
      </c>
      <c r="F1833" s="82"/>
      <c r="G1833" s="80"/>
      <c r="H1833" s="80"/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  <c r="T1833" s="76"/>
      <c r="U1833" s="80"/>
      <c r="V1833" s="80"/>
      <c r="W1833" s="80"/>
      <c r="X1833" s="80"/>
      <c r="Y1833" s="80"/>
      <c r="Z1833" s="80"/>
      <c r="AA1833" s="80"/>
      <c r="AB1833" s="80"/>
      <c r="AC1833" s="80"/>
      <c r="AD1833" s="82"/>
      <c r="AE1833" s="80"/>
      <c r="AF1833" s="76"/>
      <c r="AG1833" s="76"/>
      <c r="AH1833" s="85"/>
      <c r="AI1833" s="76"/>
      <c r="AJ1833" s="76"/>
      <c r="AK1833" s="82"/>
      <c r="AL1833" s="82"/>
      <c r="AM1833" s="80"/>
    </row>
    <row r="1834" spans="1:39" ht="15" customHeight="1" x14ac:dyDescent="0.3">
      <c r="A1834" s="76"/>
      <c r="B1834" s="76"/>
      <c r="C1834" s="76"/>
      <c r="D1834" s="77"/>
      <c r="E1834" s="69" t="str">
        <f t="shared" ca="1" si="28"/>
        <v/>
      </c>
      <c r="F1834" s="82"/>
      <c r="G1834" s="80"/>
      <c r="H1834" s="80"/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  <c r="T1834" s="76"/>
      <c r="U1834" s="80"/>
      <c r="V1834" s="80"/>
      <c r="W1834" s="80"/>
      <c r="X1834" s="80"/>
      <c r="Y1834" s="80"/>
      <c r="Z1834" s="80"/>
      <c r="AA1834" s="80"/>
      <c r="AB1834" s="80"/>
      <c r="AC1834" s="80"/>
      <c r="AD1834" s="82"/>
      <c r="AE1834" s="80"/>
      <c r="AF1834" s="76"/>
      <c r="AG1834" s="76"/>
      <c r="AH1834" s="85"/>
      <c r="AI1834" s="76"/>
      <c r="AJ1834" s="76"/>
      <c r="AK1834" s="82"/>
      <c r="AL1834" s="82"/>
      <c r="AM1834" s="80"/>
    </row>
    <row r="1835" spans="1:39" ht="15" customHeight="1" x14ac:dyDescent="0.3">
      <c r="A1835" s="76"/>
      <c r="B1835" s="76"/>
      <c r="C1835" s="76"/>
      <c r="D1835" s="77"/>
      <c r="E1835" s="69" t="str">
        <f t="shared" ca="1" si="28"/>
        <v/>
      </c>
      <c r="F1835" s="82"/>
      <c r="G1835" s="80"/>
      <c r="H1835" s="80"/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  <c r="T1835" s="76"/>
      <c r="U1835" s="80"/>
      <c r="V1835" s="80"/>
      <c r="W1835" s="80"/>
      <c r="X1835" s="80"/>
      <c r="Y1835" s="80"/>
      <c r="Z1835" s="80"/>
      <c r="AA1835" s="80"/>
      <c r="AB1835" s="80"/>
      <c r="AC1835" s="80"/>
      <c r="AD1835" s="82"/>
      <c r="AE1835" s="80"/>
      <c r="AF1835" s="76"/>
      <c r="AG1835" s="76"/>
      <c r="AH1835" s="85"/>
      <c r="AI1835" s="76"/>
      <c r="AJ1835" s="76"/>
      <c r="AK1835" s="82"/>
      <c r="AL1835" s="82"/>
      <c r="AM1835" s="80"/>
    </row>
    <row r="1836" spans="1:39" ht="15" customHeight="1" x14ac:dyDescent="0.3">
      <c r="A1836" s="76"/>
      <c r="B1836" s="76"/>
      <c r="C1836" s="76"/>
      <c r="D1836" s="77"/>
      <c r="E1836" s="69" t="str">
        <f t="shared" ca="1" si="28"/>
        <v/>
      </c>
      <c r="F1836" s="82"/>
      <c r="G1836" s="80"/>
      <c r="H1836" s="80"/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  <c r="T1836" s="76"/>
      <c r="U1836" s="80"/>
      <c r="V1836" s="80"/>
      <c r="W1836" s="80"/>
      <c r="X1836" s="80"/>
      <c r="Y1836" s="80"/>
      <c r="Z1836" s="80"/>
      <c r="AA1836" s="80"/>
      <c r="AB1836" s="80"/>
      <c r="AC1836" s="80"/>
      <c r="AD1836" s="82"/>
      <c r="AE1836" s="80"/>
      <c r="AF1836" s="76"/>
      <c r="AG1836" s="76"/>
      <c r="AH1836" s="85"/>
      <c r="AI1836" s="76"/>
      <c r="AJ1836" s="76"/>
      <c r="AK1836" s="82"/>
      <c r="AL1836" s="82"/>
      <c r="AM1836" s="80"/>
    </row>
    <row r="1837" spans="1:39" ht="15" customHeight="1" x14ac:dyDescent="0.3">
      <c r="A1837" s="76"/>
      <c r="B1837" s="76"/>
      <c r="C1837" s="76"/>
      <c r="D1837" s="77"/>
      <c r="E1837" s="69" t="str">
        <f t="shared" ca="1" si="28"/>
        <v/>
      </c>
      <c r="F1837" s="82"/>
      <c r="G1837" s="80"/>
      <c r="H1837" s="80"/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  <c r="T1837" s="76"/>
      <c r="U1837" s="80"/>
      <c r="V1837" s="80"/>
      <c r="W1837" s="80"/>
      <c r="X1837" s="80"/>
      <c r="Y1837" s="80"/>
      <c r="Z1837" s="80"/>
      <c r="AA1837" s="80"/>
      <c r="AB1837" s="80"/>
      <c r="AC1837" s="80"/>
      <c r="AD1837" s="82"/>
      <c r="AE1837" s="80"/>
      <c r="AF1837" s="76"/>
      <c r="AG1837" s="76"/>
      <c r="AH1837" s="85"/>
      <c r="AI1837" s="76"/>
      <c r="AJ1837" s="76"/>
      <c r="AK1837" s="82"/>
      <c r="AL1837" s="82"/>
      <c r="AM1837" s="80"/>
    </row>
    <row r="1838" spans="1:39" ht="15" customHeight="1" x14ac:dyDescent="0.3">
      <c r="A1838" s="76"/>
      <c r="B1838" s="76"/>
      <c r="C1838" s="76"/>
      <c r="D1838" s="77"/>
      <c r="E1838" s="69" t="str">
        <f t="shared" ca="1" si="28"/>
        <v/>
      </c>
      <c r="F1838" s="82"/>
      <c r="G1838" s="80"/>
      <c r="H1838" s="80"/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  <c r="T1838" s="76"/>
      <c r="U1838" s="80"/>
      <c r="V1838" s="80"/>
      <c r="W1838" s="80"/>
      <c r="X1838" s="80"/>
      <c r="Y1838" s="80"/>
      <c r="Z1838" s="80"/>
      <c r="AA1838" s="80"/>
      <c r="AB1838" s="80"/>
      <c r="AC1838" s="80"/>
      <c r="AD1838" s="82"/>
      <c r="AE1838" s="80"/>
      <c r="AF1838" s="76"/>
      <c r="AG1838" s="76"/>
      <c r="AH1838" s="85"/>
      <c r="AI1838" s="76"/>
      <c r="AJ1838" s="76"/>
      <c r="AK1838" s="82"/>
      <c r="AL1838" s="82"/>
      <c r="AM1838" s="80"/>
    </row>
    <row r="1839" spans="1:39" ht="15" customHeight="1" x14ac:dyDescent="0.3">
      <c r="A1839" s="76"/>
      <c r="B1839" s="76"/>
      <c r="C1839" s="76"/>
      <c r="D1839" s="77"/>
      <c r="E1839" s="69" t="str">
        <f t="shared" ca="1" si="28"/>
        <v/>
      </c>
      <c r="F1839" s="82"/>
      <c r="G1839" s="80"/>
      <c r="H1839" s="80"/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  <c r="T1839" s="76"/>
      <c r="U1839" s="80"/>
      <c r="V1839" s="80"/>
      <c r="W1839" s="80"/>
      <c r="X1839" s="80"/>
      <c r="Y1839" s="80"/>
      <c r="Z1839" s="80"/>
      <c r="AA1839" s="80"/>
      <c r="AB1839" s="80"/>
      <c r="AC1839" s="80"/>
      <c r="AD1839" s="82"/>
      <c r="AE1839" s="80"/>
      <c r="AF1839" s="76"/>
      <c r="AG1839" s="76"/>
      <c r="AH1839" s="85"/>
      <c r="AI1839" s="76"/>
      <c r="AJ1839" s="76"/>
      <c r="AK1839" s="82"/>
      <c r="AL1839" s="82"/>
      <c r="AM1839" s="80"/>
    </row>
    <row r="1840" spans="1:39" ht="15" customHeight="1" x14ac:dyDescent="0.3">
      <c r="A1840" s="76"/>
      <c r="B1840" s="76"/>
      <c r="C1840" s="76"/>
      <c r="D1840" s="77"/>
      <c r="E1840" s="69" t="str">
        <f t="shared" ca="1" si="28"/>
        <v/>
      </c>
      <c r="F1840" s="82"/>
      <c r="G1840" s="80"/>
      <c r="H1840" s="80"/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  <c r="T1840" s="76"/>
      <c r="U1840" s="80"/>
      <c r="V1840" s="80"/>
      <c r="W1840" s="80"/>
      <c r="X1840" s="80"/>
      <c r="Y1840" s="80"/>
      <c r="Z1840" s="80"/>
      <c r="AA1840" s="80"/>
      <c r="AB1840" s="80"/>
      <c r="AC1840" s="80"/>
      <c r="AD1840" s="82"/>
      <c r="AE1840" s="80"/>
      <c r="AF1840" s="76"/>
      <c r="AG1840" s="76"/>
      <c r="AH1840" s="85"/>
      <c r="AI1840" s="76"/>
      <c r="AJ1840" s="76"/>
      <c r="AK1840" s="82"/>
      <c r="AL1840" s="82"/>
      <c r="AM1840" s="80"/>
    </row>
    <row r="1841" spans="1:39" ht="15" customHeight="1" x14ac:dyDescent="0.3">
      <c r="A1841" s="76"/>
      <c r="B1841" s="76"/>
      <c r="C1841" s="76"/>
      <c r="D1841" s="77"/>
      <c r="E1841" s="69" t="str">
        <f t="shared" ca="1" si="28"/>
        <v/>
      </c>
      <c r="F1841" s="82"/>
      <c r="G1841" s="80"/>
      <c r="H1841" s="80"/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  <c r="T1841" s="76"/>
      <c r="U1841" s="80"/>
      <c r="V1841" s="80"/>
      <c r="W1841" s="80"/>
      <c r="X1841" s="80"/>
      <c r="Y1841" s="80"/>
      <c r="Z1841" s="80"/>
      <c r="AA1841" s="80"/>
      <c r="AB1841" s="80"/>
      <c r="AC1841" s="80"/>
      <c r="AD1841" s="82"/>
      <c r="AE1841" s="80"/>
      <c r="AF1841" s="76"/>
      <c r="AG1841" s="76"/>
      <c r="AH1841" s="85"/>
      <c r="AI1841" s="76"/>
      <c r="AJ1841" s="76"/>
      <c r="AK1841" s="82"/>
      <c r="AL1841" s="82"/>
      <c r="AM1841" s="80"/>
    </row>
    <row r="1842" spans="1:39" ht="15" customHeight="1" x14ac:dyDescent="0.3">
      <c r="A1842" s="76"/>
      <c r="B1842" s="76"/>
      <c r="C1842" s="76"/>
      <c r="D1842" s="77"/>
      <c r="E1842" s="69" t="str">
        <f t="shared" ca="1" si="28"/>
        <v/>
      </c>
      <c r="F1842" s="82"/>
      <c r="G1842" s="80"/>
      <c r="H1842" s="80"/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  <c r="T1842" s="76"/>
      <c r="U1842" s="80"/>
      <c r="V1842" s="80"/>
      <c r="W1842" s="80"/>
      <c r="X1842" s="80"/>
      <c r="Y1842" s="80"/>
      <c r="Z1842" s="80"/>
      <c r="AA1842" s="80"/>
      <c r="AB1842" s="80"/>
      <c r="AC1842" s="80"/>
      <c r="AD1842" s="82"/>
      <c r="AE1842" s="80"/>
      <c r="AF1842" s="76"/>
      <c r="AG1842" s="76"/>
      <c r="AH1842" s="85"/>
      <c r="AI1842" s="76"/>
      <c r="AJ1842" s="76"/>
      <c r="AK1842" s="82"/>
      <c r="AL1842" s="82"/>
      <c r="AM1842" s="80"/>
    </row>
    <row r="1843" spans="1:39" ht="15" customHeight="1" x14ac:dyDescent="0.3">
      <c r="A1843" s="76"/>
      <c r="B1843" s="76"/>
      <c r="C1843" s="76"/>
      <c r="D1843" s="77"/>
      <c r="E1843" s="69" t="str">
        <f t="shared" ca="1" si="28"/>
        <v/>
      </c>
      <c r="F1843" s="82"/>
      <c r="G1843" s="80"/>
      <c r="H1843" s="80"/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  <c r="T1843" s="76"/>
      <c r="U1843" s="80"/>
      <c r="V1843" s="80"/>
      <c r="W1843" s="80"/>
      <c r="X1843" s="80"/>
      <c r="Y1843" s="80"/>
      <c r="Z1843" s="80"/>
      <c r="AA1843" s="80"/>
      <c r="AB1843" s="80"/>
      <c r="AC1843" s="80"/>
      <c r="AD1843" s="82"/>
      <c r="AE1843" s="80"/>
      <c r="AF1843" s="76"/>
      <c r="AG1843" s="76"/>
      <c r="AH1843" s="85"/>
      <c r="AI1843" s="76"/>
      <c r="AJ1843" s="76"/>
      <c r="AK1843" s="82"/>
      <c r="AL1843" s="82"/>
      <c r="AM1843" s="80"/>
    </row>
    <row r="1844" spans="1:39" ht="15" customHeight="1" x14ac:dyDescent="0.3">
      <c r="A1844" s="76"/>
      <c r="B1844" s="76"/>
      <c r="C1844" s="76"/>
      <c r="D1844" s="77"/>
      <c r="E1844" s="69" t="str">
        <f t="shared" ca="1" si="28"/>
        <v/>
      </c>
      <c r="F1844" s="82"/>
      <c r="G1844" s="80"/>
      <c r="H1844" s="80"/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  <c r="T1844" s="76"/>
      <c r="U1844" s="80"/>
      <c r="V1844" s="80"/>
      <c r="W1844" s="80"/>
      <c r="X1844" s="80"/>
      <c r="Y1844" s="80"/>
      <c r="Z1844" s="80"/>
      <c r="AA1844" s="80"/>
      <c r="AB1844" s="80"/>
      <c r="AC1844" s="80"/>
      <c r="AD1844" s="82"/>
      <c r="AE1844" s="80"/>
      <c r="AF1844" s="76"/>
      <c r="AG1844" s="76"/>
      <c r="AH1844" s="85"/>
      <c r="AI1844" s="76"/>
      <c r="AJ1844" s="76"/>
      <c r="AK1844" s="82"/>
      <c r="AL1844" s="82"/>
      <c r="AM1844" s="80"/>
    </row>
    <row r="1845" spans="1:39" ht="15" customHeight="1" x14ac:dyDescent="0.3">
      <c r="A1845" s="76"/>
      <c r="B1845" s="76"/>
      <c r="C1845" s="76"/>
      <c r="D1845" s="77"/>
      <c r="E1845" s="69" t="str">
        <f t="shared" ca="1" si="28"/>
        <v/>
      </c>
      <c r="F1845" s="82"/>
      <c r="G1845" s="80"/>
      <c r="H1845" s="80"/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  <c r="T1845" s="76"/>
      <c r="U1845" s="80"/>
      <c r="V1845" s="80"/>
      <c r="W1845" s="80"/>
      <c r="X1845" s="80"/>
      <c r="Y1845" s="80"/>
      <c r="Z1845" s="80"/>
      <c r="AA1845" s="80"/>
      <c r="AB1845" s="80"/>
      <c r="AC1845" s="80"/>
      <c r="AD1845" s="82"/>
      <c r="AE1845" s="80"/>
      <c r="AF1845" s="76"/>
      <c r="AG1845" s="76"/>
      <c r="AH1845" s="85"/>
      <c r="AI1845" s="76"/>
      <c r="AJ1845" s="76"/>
      <c r="AK1845" s="82"/>
      <c r="AL1845" s="82"/>
      <c r="AM1845" s="80"/>
    </row>
    <row r="1846" spans="1:39" ht="15" customHeight="1" x14ac:dyDescent="0.3">
      <c r="A1846" s="76"/>
      <c r="B1846" s="76"/>
      <c r="C1846" s="76"/>
      <c r="D1846" s="77"/>
      <c r="E1846" s="69" t="str">
        <f t="shared" ca="1" si="28"/>
        <v/>
      </c>
      <c r="F1846" s="82"/>
      <c r="G1846" s="80"/>
      <c r="H1846" s="80"/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  <c r="T1846" s="76"/>
      <c r="U1846" s="80"/>
      <c r="V1846" s="80"/>
      <c r="W1846" s="80"/>
      <c r="X1846" s="80"/>
      <c r="Y1846" s="80"/>
      <c r="Z1846" s="80"/>
      <c r="AA1846" s="80"/>
      <c r="AB1846" s="80"/>
      <c r="AC1846" s="80"/>
      <c r="AD1846" s="82"/>
      <c r="AE1846" s="80"/>
      <c r="AF1846" s="76"/>
      <c r="AG1846" s="76"/>
      <c r="AH1846" s="85"/>
      <c r="AI1846" s="76"/>
      <c r="AJ1846" s="76"/>
      <c r="AK1846" s="82"/>
      <c r="AL1846" s="82"/>
      <c r="AM1846" s="80"/>
    </row>
    <row r="1847" spans="1:39" ht="15" customHeight="1" x14ac:dyDescent="0.3">
      <c r="A1847" s="76"/>
      <c r="B1847" s="76"/>
      <c r="C1847" s="76"/>
      <c r="D1847" s="77"/>
      <c r="E1847" s="69" t="str">
        <f t="shared" ca="1" si="28"/>
        <v/>
      </c>
      <c r="F1847" s="82"/>
      <c r="G1847" s="80"/>
      <c r="H1847" s="80"/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  <c r="T1847" s="76"/>
      <c r="U1847" s="80"/>
      <c r="V1847" s="80"/>
      <c r="W1847" s="80"/>
      <c r="X1847" s="80"/>
      <c r="Y1847" s="80"/>
      <c r="Z1847" s="80"/>
      <c r="AA1847" s="80"/>
      <c r="AB1847" s="80"/>
      <c r="AC1847" s="80"/>
      <c r="AD1847" s="82"/>
      <c r="AE1847" s="80"/>
      <c r="AF1847" s="76"/>
      <c r="AG1847" s="76"/>
      <c r="AH1847" s="85"/>
      <c r="AI1847" s="76"/>
      <c r="AJ1847" s="76"/>
      <c r="AK1847" s="82"/>
      <c r="AL1847" s="82"/>
      <c r="AM1847" s="80"/>
    </row>
    <row r="1848" spans="1:39" ht="15" customHeight="1" x14ac:dyDescent="0.3">
      <c r="A1848" s="76"/>
      <c r="B1848" s="76"/>
      <c r="C1848" s="76"/>
      <c r="D1848" s="77"/>
      <c r="E1848" s="69" t="str">
        <f t="shared" ca="1" si="28"/>
        <v/>
      </c>
      <c r="F1848" s="82"/>
      <c r="G1848" s="80"/>
      <c r="H1848" s="80"/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  <c r="T1848" s="76"/>
      <c r="U1848" s="80"/>
      <c r="V1848" s="80"/>
      <c r="W1848" s="80"/>
      <c r="X1848" s="80"/>
      <c r="Y1848" s="80"/>
      <c r="Z1848" s="80"/>
      <c r="AA1848" s="80"/>
      <c r="AB1848" s="80"/>
      <c r="AC1848" s="80"/>
      <c r="AD1848" s="82"/>
      <c r="AE1848" s="80"/>
      <c r="AF1848" s="76"/>
      <c r="AG1848" s="76"/>
      <c r="AH1848" s="85"/>
      <c r="AI1848" s="76"/>
      <c r="AJ1848" s="76"/>
      <c r="AK1848" s="82"/>
      <c r="AL1848" s="82"/>
      <c r="AM1848" s="80"/>
    </row>
    <row r="1849" spans="1:39" ht="15" customHeight="1" x14ac:dyDescent="0.3">
      <c r="A1849" s="76"/>
      <c r="B1849" s="76"/>
      <c r="C1849" s="76"/>
      <c r="D1849" s="77"/>
      <c r="E1849" s="69" t="str">
        <f t="shared" ca="1" si="28"/>
        <v/>
      </c>
      <c r="F1849" s="82"/>
      <c r="G1849" s="80"/>
      <c r="H1849" s="80"/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  <c r="T1849" s="76"/>
      <c r="U1849" s="80"/>
      <c r="V1849" s="80"/>
      <c r="W1849" s="80"/>
      <c r="X1849" s="80"/>
      <c r="Y1849" s="80"/>
      <c r="Z1849" s="80"/>
      <c r="AA1849" s="80"/>
      <c r="AB1849" s="80"/>
      <c r="AC1849" s="80"/>
      <c r="AD1849" s="82"/>
      <c r="AE1849" s="80"/>
      <c r="AF1849" s="76"/>
      <c r="AG1849" s="76"/>
      <c r="AH1849" s="85"/>
      <c r="AI1849" s="76"/>
      <c r="AJ1849" s="76"/>
      <c r="AK1849" s="82"/>
      <c r="AL1849" s="82"/>
      <c r="AM1849" s="80"/>
    </row>
    <row r="1850" spans="1:39" ht="15" customHeight="1" x14ac:dyDescent="0.3">
      <c r="A1850" s="76"/>
      <c r="B1850" s="76"/>
      <c r="C1850" s="76"/>
      <c r="D1850" s="77"/>
      <c r="E1850" s="69" t="str">
        <f t="shared" ca="1" si="28"/>
        <v/>
      </c>
      <c r="F1850" s="82"/>
      <c r="G1850" s="80"/>
      <c r="H1850" s="80"/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  <c r="T1850" s="76"/>
      <c r="U1850" s="80"/>
      <c r="V1850" s="80"/>
      <c r="W1850" s="80"/>
      <c r="X1850" s="80"/>
      <c r="Y1850" s="80"/>
      <c r="Z1850" s="80"/>
      <c r="AA1850" s="80"/>
      <c r="AB1850" s="80"/>
      <c r="AC1850" s="80"/>
      <c r="AD1850" s="82"/>
      <c r="AE1850" s="80"/>
      <c r="AF1850" s="76"/>
      <c r="AG1850" s="76"/>
      <c r="AH1850" s="85"/>
      <c r="AI1850" s="76"/>
      <c r="AJ1850" s="76"/>
      <c r="AK1850" s="82"/>
      <c r="AL1850" s="82"/>
      <c r="AM1850" s="80"/>
    </row>
    <row r="1851" spans="1:39" ht="15" customHeight="1" x14ac:dyDescent="0.3">
      <c r="A1851" s="76"/>
      <c r="B1851" s="76"/>
      <c r="C1851" s="76"/>
      <c r="D1851" s="77"/>
      <c r="E1851" s="69" t="str">
        <f t="shared" ca="1" si="28"/>
        <v/>
      </c>
      <c r="F1851" s="82"/>
      <c r="G1851" s="80"/>
      <c r="H1851" s="80"/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  <c r="T1851" s="76"/>
      <c r="U1851" s="80"/>
      <c r="V1851" s="80"/>
      <c r="W1851" s="80"/>
      <c r="X1851" s="80"/>
      <c r="Y1851" s="80"/>
      <c r="Z1851" s="80"/>
      <c r="AA1851" s="80"/>
      <c r="AB1851" s="80"/>
      <c r="AC1851" s="80"/>
      <c r="AD1851" s="82"/>
      <c r="AE1851" s="80"/>
      <c r="AF1851" s="76"/>
      <c r="AG1851" s="76"/>
      <c r="AH1851" s="85"/>
      <c r="AI1851" s="76"/>
      <c r="AJ1851" s="76"/>
      <c r="AK1851" s="82"/>
      <c r="AL1851" s="82"/>
      <c r="AM1851" s="80"/>
    </row>
    <row r="1852" spans="1:39" ht="15" customHeight="1" x14ac:dyDescent="0.3">
      <c r="A1852" s="76"/>
      <c r="B1852" s="76"/>
      <c r="C1852" s="76"/>
      <c r="D1852" s="77"/>
      <c r="E1852" s="69" t="str">
        <f t="shared" ca="1" si="28"/>
        <v/>
      </c>
      <c r="F1852" s="82"/>
      <c r="G1852" s="80"/>
      <c r="H1852" s="80"/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  <c r="T1852" s="76"/>
      <c r="U1852" s="80"/>
      <c r="V1852" s="80"/>
      <c r="W1852" s="80"/>
      <c r="X1852" s="80"/>
      <c r="Y1852" s="80"/>
      <c r="Z1852" s="80"/>
      <c r="AA1852" s="80"/>
      <c r="AB1852" s="80"/>
      <c r="AC1852" s="80"/>
      <c r="AD1852" s="82"/>
      <c r="AE1852" s="80"/>
      <c r="AF1852" s="76"/>
      <c r="AG1852" s="76"/>
      <c r="AH1852" s="85"/>
      <c r="AI1852" s="76"/>
      <c r="AJ1852" s="76"/>
      <c r="AK1852" s="82"/>
      <c r="AL1852" s="82"/>
      <c r="AM1852" s="80"/>
    </row>
    <row r="1853" spans="1:39" ht="15" customHeight="1" x14ac:dyDescent="0.3">
      <c r="A1853" s="76"/>
      <c r="B1853" s="76"/>
      <c r="C1853" s="76"/>
      <c r="D1853" s="77"/>
      <c r="E1853" s="69" t="str">
        <f t="shared" ca="1" si="28"/>
        <v/>
      </c>
      <c r="F1853" s="82"/>
      <c r="G1853" s="80"/>
      <c r="H1853" s="80"/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  <c r="T1853" s="76"/>
      <c r="U1853" s="80"/>
      <c r="V1853" s="80"/>
      <c r="W1853" s="80"/>
      <c r="X1853" s="80"/>
      <c r="Y1853" s="80"/>
      <c r="Z1853" s="80"/>
      <c r="AA1853" s="80"/>
      <c r="AB1853" s="80"/>
      <c r="AC1853" s="80"/>
      <c r="AD1853" s="82"/>
      <c r="AE1853" s="80"/>
      <c r="AF1853" s="76"/>
      <c r="AG1853" s="76"/>
      <c r="AH1853" s="85"/>
      <c r="AI1853" s="76"/>
      <c r="AJ1853" s="76"/>
      <c r="AK1853" s="82"/>
      <c r="AL1853" s="82"/>
      <c r="AM1853" s="80"/>
    </row>
    <row r="1854" spans="1:39" ht="15" customHeight="1" x14ac:dyDescent="0.3">
      <c r="A1854" s="76"/>
      <c r="B1854" s="76"/>
      <c r="C1854" s="76"/>
      <c r="D1854" s="77"/>
      <c r="E1854" s="69" t="str">
        <f t="shared" ca="1" si="28"/>
        <v/>
      </c>
      <c r="F1854" s="82"/>
      <c r="G1854" s="80"/>
      <c r="H1854" s="80"/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  <c r="T1854" s="76"/>
      <c r="U1854" s="80"/>
      <c r="V1854" s="80"/>
      <c r="W1854" s="80"/>
      <c r="X1854" s="80"/>
      <c r="Y1854" s="80"/>
      <c r="Z1854" s="80"/>
      <c r="AA1854" s="80"/>
      <c r="AB1854" s="80"/>
      <c r="AC1854" s="80"/>
      <c r="AD1854" s="82"/>
      <c r="AE1854" s="80"/>
      <c r="AF1854" s="76"/>
      <c r="AG1854" s="76"/>
      <c r="AH1854" s="85"/>
      <c r="AI1854" s="76"/>
      <c r="AJ1854" s="76"/>
      <c r="AK1854" s="82"/>
      <c r="AL1854" s="82"/>
      <c r="AM1854" s="80"/>
    </row>
    <row r="1855" spans="1:39" ht="15" customHeight="1" x14ac:dyDescent="0.3">
      <c r="A1855" s="76"/>
      <c r="B1855" s="76"/>
      <c r="C1855" s="76"/>
      <c r="D1855" s="77"/>
      <c r="E1855" s="69" t="str">
        <f t="shared" ca="1" si="28"/>
        <v/>
      </c>
      <c r="F1855" s="82"/>
      <c r="G1855" s="80"/>
      <c r="H1855" s="80"/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  <c r="T1855" s="76"/>
      <c r="U1855" s="80"/>
      <c r="V1855" s="80"/>
      <c r="W1855" s="80"/>
      <c r="X1855" s="80"/>
      <c r="Y1855" s="80"/>
      <c r="Z1855" s="80"/>
      <c r="AA1855" s="80"/>
      <c r="AB1855" s="80"/>
      <c r="AC1855" s="80"/>
      <c r="AD1855" s="82"/>
      <c r="AE1855" s="80"/>
      <c r="AF1855" s="76"/>
      <c r="AG1855" s="76"/>
      <c r="AH1855" s="85"/>
      <c r="AI1855" s="76"/>
      <c r="AJ1855" s="76"/>
      <c r="AK1855" s="82"/>
      <c r="AL1855" s="82"/>
      <c r="AM1855" s="80"/>
    </row>
    <row r="1856" spans="1:39" ht="15" customHeight="1" x14ac:dyDescent="0.3">
      <c r="A1856" s="76"/>
      <c r="B1856" s="76"/>
      <c r="C1856" s="76"/>
      <c r="D1856" s="77"/>
      <c r="E1856" s="69" t="str">
        <f t="shared" ca="1" si="28"/>
        <v/>
      </c>
      <c r="F1856" s="82"/>
      <c r="G1856" s="80"/>
      <c r="H1856" s="80"/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  <c r="T1856" s="76"/>
      <c r="U1856" s="80"/>
      <c r="V1856" s="80"/>
      <c r="W1856" s="80"/>
      <c r="X1856" s="80"/>
      <c r="Y1856" s="80"/>
      <c r="Z1856" s="80"/>
      <c r="AA1856" s="80"/>
      <c r="AB1856" s="80"/>
      <c r="AC1856" s="80"/>
      <c r="AD1856" s="82"/>
      <c r="AE1856" s="80"/>
      <c r="AF1856" s="76"/>
      <c r="AG1856" s="76"/>
      <c r="AH1856" s="85"/>
      <c r="AI1856" s="76"/>
      <c r="AJ1856" s="76"/>
      <c r="AK1856" s="82"/>
      <c r="AL1856" s="82"/>
      <c r="AM1856" s="80"/>
    </row>
    <row r="1857" spans="1:39" ht="15" customHeight="1" x14ac:dyDescent="0.3">
      <c r="A1857" s="76"/>
      <c r="B1857" s="76"/>
      <c r="C1857" s="76"/>
      <c r="D1857" s="77"/>
      <c r="E1857" s="69" t="str">
        <f t="shared" ca="1" si="28"/>
        <v/>
      </c>
      <c r="F1857" s="82"/>
      <c r="G1857" s="80"/>
      <c r="H1857" s="80"/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  <c r="T1857" s="76"/>
      <c r="U1857" s="80"/>
      <c r="V1857" s="80"/>
      <c r="W1857" s="80"/>
      <c r="X1857" s="80"/>
      <c r="Y1857" s="80"/>
      <c r="Z1857" s="80"/>
      <c r="AA1857" s="80"/>
      <c r="AB1857" s="80"/>
      <c r="AC1857" s="80"/>
      <c r="AD1857" s="82"/>
      <c r="AE1857" s="80"/>
      <c r="AF1857" s="76"/>
      <c r="AG1857" s="76"/>
      <c r="AH1857" s="85"/>
      <c r="AI1857" s="76"/>
      <c r="AJ1857" s="76"/>
      <c r="AK1857" s="82"/>
      <c r="AL1857" s="82"/>
      <c r="AM1857" s="80"/>
    </row>
    <row r="1858" spans="1:39" ht="15" customHeight="1" x14ac:dyDescent="0.3">
      <c r="A1858" s="76"/>
      <c r="B1858" s="76"/>
      <c r="C1858" s="76"/>
      <c r="D1858" s="77"/>
      <c r="E1858" s="69" t="str">
        <f t="shared" ca="1" si="28"/>
        <v/>
      </c>
      <c r="F1858" s="82"/>
      <c r="G1858" s="80"/>
      <c r="H1858" s="80"/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  <c r="T1858" s="76"/>
      <c r="U1858" s="80"/>
      <c r="V1858" s="80"/>
      <c r="W1858" s="80"/>
      <c r="X1858" s="80"/>
      <c r="Y1858" s="80"/>
      <c r="Z1858" s="80"/>
      <c r="AA1858" s="80"/>
      <c r="AB1858" s="80"/>
      <c r="AC1858" s="80"/>
      <c r="AD1858" s="82"/>
      <c r="AE1858" s="80"/>
      <c r="AF1858" s="76"/>
      <c r="AG1858" s="76"/>
      <c r="AH1858" s="85"/>
      <c r="AI1858" s="76"/>
      <c r="AJ1858" s="76"/>
      <c r="AK1858" s="82"/>
      <c r="AL1858" s="82"/>
      <c r="AM1858" s="80"/>
    </row>
    <row r="1859" spans="1:39" ht="15" customHeight="1" x14ac:dyDescent="0.3">
      <c r="A1859" s="76"/>
      <c r="B1859" s="76"/>
      <c r="C1859" s="76"/>
      <c r="D1859" s="77"/>
      <c r="E1859" s="69" t="str">
        <f t="shared" ca="1" si="28"/>
        <v/>
      </c>
      <c r="F1859" s="82"/>
      <c r="G1859" s="80"/>
      <c r="H1859" s="80"/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  <c r="T1859" s="76"/>
      <c r="U1859" s="80"/>
      <c r="V1859" s="80"/>
      <c r="W1859" s="80"/>
      <c r="X1859" s="80"/>
      <c r="Y1859" s="80"/>
      <c r="Z1859" s="80"/>
      <c r="AA1859" s="80"/>
      <c r="AB1859" s="80"/>
      <c r="AC1859" s="80"/>
      <c r="AD1859" s="82"/>
      <c r="AE1859" s="80"/>
      <c r="AF1859" s="76"/>
      <c r="AG1859" s="76"/>
      <c r="AH1859" s="85"/>
      <c r="AI1859" s="76"/>
      <c r="AJ1859" s="76"/>
      <c r="AK1859" s="82"/>
      <c r="AL1859" s="82"/>
      <c r="AM1859" s="80"/>
    </row>
    <row r="1860" spans="1:39" ht="15" customHeight="1" x14ac:dyDescent="0.3">
      <c r="A1860" s="76"/>
      <c r="B1860" s="76"/>
      <c r="C1860" s="76"/>
      <c r="D1860" s="77"/>
      <c r="E1860" s="69" t="str">
        <f t="shared" ca="1" si="28"/>
        <v/>
      </c>
      <c r="F1860" s="82"/>
      <c r="G1860" s="80"/>
      <c r="H1860" s="80"/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  <c r="T1860" s="76"/>
      <c r="U1860" s="80"/>
      <c r="V1860" s="80"/>
      <c r="W1860" s="80"/>
      <c r="X1860" s="80"/>
      <c r="Y1860" s="80"/>
      <c r="Z1860" s="80"/>
      <c r="AA1860" s="80"/>
      <c r="AB1860" s="80"/>
      <c r="AC1860" s="80"/>
      <c r="AD1860" s="82"/>
      <c r="AE1860" s="80"/>
      <c r="AF1860" s="76"/>
      <c r="AG1860" s="76"/>
      <c r="AH1860" s="85"/>
      <c r="AI1860" s="76"/>
      <c r="AJ1860" s="76"/>
      <c r="AK1860" s="82"/>
      <c r="AL1860" s="82"/>
      <c r="AM1860" s="80"/>
    </row>
    <row r="1861" spans="1:39" ht="15" customHeight="1" x14ac:dyDescent="0.3">
      <c r="A1861" s="76"/>
      <c r="B1861" s="76"/>
      <c r="C1861" s="76"/>
      <c r="D1861" s="77"/>
      <c r="E1861" s="69" t="str">
        <f t="shared" ca="1" si="28"/>
        <v/>
      </c>
      <c r="F1861" s="82"/>
      <c r="G1861" s="80"/>
      <c r="H1861" s="80"/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  <c r="T1861" s="76"/>
      <c r="U1861" s="80"/>
      <c r="V1861" s="80"/>
      <c r="W1861" s="80"/>
      <c r="X1861" s="80"/>
      <c r="Y1861" s="80"/>
      <c r="Z1861" s="80"/>
      <c r="AA1861" s="80"/>
      <c r="AB1861" s="80"/>
      <c r="AC1861" s="80"/>
      <c r="AD1861" s="82"/>
      <c r="AE1861" s="80"/>
      <c r="AF1861" s="76"/>
      <c r="AG1861" s="76"/>
      <c r="AH1861" s="85"/>
      <c r="AI1861" s="76"/>
      <c r="AJ1861" s="76"/>
      <c r="AK1861" s="82"/>
      <c r="AL1861" s="82"/>
      <c r="AM1861" s="80"/>
    </row>
    <row r="1862" spans="1:39" ht="15" customHeight="1" x14ac:dyDescent="0.3">
      <c r="A1862" s="76"/>
      <c r="B1862" s="76"/>
      <c r="C1862" s="76"/>
      <c r="D1862" s="77"/>
      <c r="E1862" s="69" t="str">
        <f t="shared" ca="1" si="28"/>
        <v/>
      </c>
      <c r="F1862" s="82"/>
      <c r="G1862" s="80"/>
      <c r="H1862" s="80"/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  <c r="T1862" s="76"/>
      <c r="U1862" s="80"/>
      <c r="V1862" s="80"/>
      <c r="W1862" s="80"/>
      <c r="X1862" s="80"/>
      <c r="Y1862" s="80"/>
      <c r="Z1862" s="80"/>
      <c r="AA1862" s="80"/>
      <c r="AB1862" s="80"/>
      <c r="AC1862" s="80"/>
      <c r="AD1862" s="82"/>
      <c r="AE1862" s="80"/>
      <c r="AF1862" s="76"/>
      <c r="AG1862" s="76"/>
      <c r="AH1862" s="85"/>
      <c r="AI1862" s="76"/>
      <c r="AJ1862" s="76"/>
      <c r="AK1862" s="82"/>
      <c r="AL1862" s="82"/>
      <c r="AM1862" s="80"/>
    </row>
    <row r="1863" spans="1:39" ht="15" customHeight="1" x14ac:dyDescent="0.3">
      <c r="A1863" s="76"/>
      <c r="B1863" s="76"/>
      <c r="C1863" s="76"/>
      <c r="D1863" s="77"/>
      <c r="E1863" s="69" t="str">
        <f t="shared" ca="1" si="28"/>
        <v/>
      </c>
      <c r="F1863" s="82"/>
      <c r="G1863" s="80"/>
      <c r="H1863" s="80"/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  <c r="T1863" s="76"/>
      <c r="U1863" s="80"/>
      <c r="V1863" s="80"/>
      <c r="W1863" s="80"/>
      <c r="X1863" s="80"/>
      <c r="Y1863" s="80"/>
      <c r="Z1863" s="80"/>
      <c r="AA1863" s="80"/>
      <c r="AB1863" s="80"/>
      <c r="AC1863" s="80"/>
      <c r="AD1863" s="82"/>
      <c r="AE1863" s="80"/>
      <c r="AF1863" s="76"/>
      <c r="AG1863" s="76"/>
      <c r="AH1863" s="85"/>
      <c r="AI1863" s="76"/>
      <c r="AJ1863" s="76"/>
      <c r="AK1863" s="82"/>
      <c r="AL1863" s="82"/>
      <c r="AM1863" s="80"/>
    </row>
    <row r="1864" spans="1:39" ht="15" customHeight="1" x14ac:dyDescent="0.3">
      <c r="A1864" s="76"/>
      <c r="B1864" s="76"/>
      <c r="C1864" s="76"/>
      <c r="D1864" s="77"/>
      <c r="E1864" s="69" t="str">
        <f t="shared" ca="1" si="28"/>
        <v/>
      </c>
      <c r="F1864" s="82"/>
      <c r="G1864" s="80"/>
      <c r="H1864" s="80"/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  <c r="T1864" s="76"/>
      <c r="U1864" s="80"/>
      <c r="V1864" s="80"/>
      <c r="W1864" s="80"/>
      <c r="X1864" s="80"/>
      <c r="Y1864" s="80"/>
      <c r="Z1864" s="80"/>
      <c r="AA1864" s="80"/>
      <c r="AB1864" s="80"/>
      <c r="AC1864" s="80"/>
      <c r="AD1864" s="82"/>
      <c r="AE1864" s="80"/>
      <c r="AF1864" s="76"/>
      <c r="AG1864" s="76"/>
      <c r="AH1864" s="85"/>
      <c r="AI1864" s="76"/>
      <c r="AJ1864" s="76"/>
      <c r="AK1864" s="82"/>
      <c r="AL1864" s="82"/>
      <c r="AM1864" s="80"/>
    </row>
    <row r="1865" spans="1:39" ht="15" customHeight="1" x14ac:dyDescent="0.3">
      <c r="A1865" s="76"/>
      <c r="B1865" s="76"/>
      <c r="C1865" s="76"/>
      <c r="D1865" s="77"/>
      <c r="E1865" s="69" t="str">
        <f t="shared" ref="E1865:E1928" ca="1" si="29">IF(D1865="","",(INT((TODAY()-D1865)/365.25)))</f>
        <v/>
      </c>
      <c r="F1865" s="82"/>
      <c r="G1865" s="80"/>
      <c r="H1865" s="80"/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  <c r="T1865" s="76"/>
      <c r="U1865" s="80"/>
      <c r="V1865" s="80"/>
      <c r="W1865" s="80"/>
      <c r="X1865" s="80"/>
      <c r="Y1865" s="80"/>
      <c r="Z1865" s="80"/>
      <c r="AA1865" s="80"/>
      <c r="AB1865" s="80"/>
      <c r="AC1865" s="80"/>
      <c r="AD1865" s="82"/>
      <c r="AE1865" s="80"/>
      <c r="AF1865" s="76"/>
      <c r="AG1865" s="76"/>
      <c r="AH1865" s="85"/>
      <c r="AI1865" s="76"/>
      <c r="AJ1865" s="76"/>
      <c r="AK1865" s="82"/>
      <c r="AL1865" s="82"/>
      <c r="AM1865" s="80"/>
    </row>
    <row r="1866" spans="1:39" ht="15" customHeight="1" x14ac:dyDescent="0.3">
      <c r="A1866" s="76"/>
      <c r="B1866" s="76"/>
      <c r="C1866" s="76"/>
      <c r="D1866" s="77"/>
      <c r="E1866" s="69" t="str">
        <f t="shared" ca="1" si="29"/>
        <v/>
      </c>
      <c r="F1866" s="82"/>
      <c r="G1866" s="80"/>
      <c r="H1866" s="80"/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  <c r="T1866" s="76"/>
      <c r="U1866" s="80"/>
      <c r="V1866" s="80"/>
      <c r="W1866" s="80"/>
      <c r="X1866" s="80"/>
      <c r="Y1866" s="80"/>
      <c r="Z1866" s="80"/>
      <c r="AA1866" s="80"/>
      <c r="AB1866" s="80"/>
      <c r="AC1866" s="80"/>
      <c r="AD1866" s="82"/>
      <c r="AE1866" s="80"/>
      <c r="AF1866" s="76"/>
      <c r="AG1866" s="76"/>
      <c r="AH1866" s="85"/>
      <c r="AI1866" s="76"/>
      <c r="AJ1866" s="76"/>
      <c r="AK1866" s="82"/>
      <c r="AL1866" s="82"/>
      <c r="AM1866" s="80"/>
    </row>
    <row r="1867" spans="1:39" ht="15" customHeight="1" x14ac:dyDescent="0.3">
      <c r="A1867" s="76"/>
      <c r="B1867" s="76"/>
      <c r="C1867" s="76"/>
      <c r="D1867" s="77"/>
      <c r="E1867" s="69" t="str">
        <f t="shared" ca="1" si="29"/>
        <v/>
      </c>
      <c r="F1867" s="82"/>
      <c r="G1867" s="80"/>
      <c r="H1867" s="80"/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  <c r="T1867" s="76"/>
      <c r="U1867" s="80"/>
      <c r="V1867" s="80"/>
      <c r="W1867" s="80"/>
      <c r="X1867" s="80"/>
      <c r="Y1867" s="80"/>
      <c r="Z1867" s="80"/>
      <c r="AA1867" s="80"/>
      <c r="AB1867" s="80"/>
      <c r="AC1867" s="80"/>
      <c r="AD1867" s="82"/>
      <c r="AE1867" s="80"/>
      <c r="AF1867" s="76"/>
      <c r="AG1867" s="76"/>
      <c r="AH1867" s="85"/>
      <c r="AI1867" s="76"/>
      <c r="AJ1867" s="76"/>
      <c r="AK1867" s="82"/>
      <c r="AL1867" s="82"/>
      <c r="AM1867" s="80"/>
    </row>
    <row r="1868" spans="1:39" ht="15" customHeight="1" x14ac:dyDescent="0.3">
      <c r="A1868" s="76"/>
      <c r="B1868" s="76"/>
      <c r="C1868" s="76"/>
      <c r="D1868" s="77"/>
      <c r="E1868" s="69" t="str">
        <f t="shared" ca="1" si="29"/>
        <v/>
      </c>
      <c r="F1868" s="82"/>
      <c r="G1868" s="80"/>
      <c r="H1868" s="80"/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  <c r="T1868" s="76"/>
      <c r="U1868" s="80"/>
      <c r="V1868" s="80"/>
      <c r="W1868" s="80"/>
      <c r="X1868" s="80"/>
      <c r="Y1868" s="80"/>
      <c r="Z1868" s="80"/>
      <c r="AA1868" s="80"/>
      <c r="AB1868" s="80"/>
      <c r="AC1868" s="80"/>
      <c r="AD1868" s="82"/>
      <c r="AE1868" s="80"/>
      <c r="AF1868" s="76"/>
      <c r="AG1868" s="76"/>
      <c r="AH1868" s="85"/>
      <c r="AI1868" s="76"/>
      <c r="AJ1868" s="76"/>
      <c r="AK1868" s="82"/>
      <c r="AL1868" s="82"/>
      <c r="AM1868" s="80"/>
    </row>
    <row r="1869" spans="1:39" ht="15" customHeight="1" x14ac:dyDescent="0.3">
      <c r="A1869" s="76"/>
      <c r="B1869" s="76"/>
      <c r="C1869" s="76"/>
      <c r="D1869" s="77"/>
      <c r="E1869" s="69" t="str">
        <f t="shared" ca="1" si="29"/>
        <v/>
      </c>
      <c r="F1869" s="82"/>
      <c r="G1869" s="80"/>
      <c r="H1869" s="80"/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  <c r="T1869" s="76"/>
      <c r="U1869" s="80"/>
      <c r="V1869" s="80"/>
      <c r="W1869" s="80"/>
      <c r="X1869" s="80"/>
      <c r="Y1869" s="80"/>
      <c r="Z1869" s="80"/>
      <c r="AA1869" s="80"/>
      <c r="AB1869" s="80"/>
      <c r="AC1869" s="80"/>
      <c r="AD1869" s="82"/>
      <c r="AE1869" s="80"/>
      <c r="AF1869" s="76"/>
      <c r="AG1869" s="76"/>
      <c r="AH1869" s="85"/>
      <c r="AI1869" s="76"/>
      <c r="AJ1869" s="76"/>
      <c r="AK1869" s="82"/>
      <c r="AL1869" s="82"/>
      <c r="AM1869" s="80"/>
    </row>
    <row r="1870" spans="1:39" ht="15" customHeight="1" x14ac:dyDescent="0.3">
      <c r="A1870" s="76"/>
      <c r="B1870" s="76"/>
      <c r="C1870" s="76"/>
      <c r="D1870" s="77"/>
      <c r="E1870" s="69" t="str">
        <f t="shared" ca="1" si="29"/>
        <v/>
      </c>
      <c r="F1870" s="82"/>
      <c r="G1870" s="80"/>
      <c r="H1870" s="80"/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  <c r="T1870" s="76"/>
      <c r="U1870" s="80"/>
      <c r="V1870" s="80"/>
      <c r="W1870" s="80"/>
      <c r="X1870" s="80"/>
      <c r="Y1870" s="80"/>
      <c r="Z1870" s="80"/>
      <c r="AA1870" s="80"/>
      <c r="AB1870" s="80"/>
      <c r="AC1870" s="80"/>
      <c r="AD1870" s="82"/>
      <c r="AE1870" s="80"/>
      <c r="AF1870" s="76"/>
      <c r="AG1870" s="76"/>
      <c r="AH1870" s="85"/>
      <c r="AI1870" s="76"/>
      <c r="AJ1870" s="76"/>
      <c r="AK1870" s="82"/>
      <c r="AL1870" s="82"/>
      <c r="AM1870" s="80"/>
    </row>
    <row r="1871" spans="1:39" ht="15" customHeight="1" x14ac:dyDescent="0.3">
      <c r="A1871" s="76"/>
      <c r="B1871" s="76"/>
      <c r="C1871" s="76"/>
      <c r="D1871" s="77"/>
      <c r="E1871" s="69" t="str">
        <f t="shared" ca="1" si="29"/>
        <v/>
      </c>
      <c r="F1871" s="82"/>
      <c r="G1871" s="80"/>
      <c r="H1871" s="80"/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  <c r="T1871" s="76"/>
      <c r="U1871" s="80"/>
      <c r="V1871" s="80"/>
      <c r="W1871" s="80"/>
      <c r="X1871" s="80"/>
      <c r="Y1871" s="80"/>
      <c r="Z1871" s="80"/>
      <c r="AA1871" s="80"/>
      <c r="AB1871" s="80"/>
      <c r="AC1871" s="80"/>
      <c r="AD1871" s="82"/>
      <c r="AE1871" s="80"/>
      <c r="AF1871" s="76"/>
      <c r="AG1871" s="76"/>
      <c r="AH1871" s="85"/>
      <c r="AI1871" s="76"/>
      <c r="AJ1871" s="76"/>
      <c r="AK1871" s="82"/>
      <c r="AL1871" s="82"/>
      <c r="AM1871" s="80"/>
    </row>
    <row r="1872" spans="1:39" ht="15" customHeight="1" x14ac:dyDescent="0.3">
      <c r="A1872" s="76"/>
      <c r="B1872" s="76"/>
      <c r="C1872" s="76"/>
      <c r="D1872" s="77"/>
      <c r="E1872" s="69" t="str">
        <f t="shared" ca="1" si="29"/>
        <v/>
      </c>
      <c r="F1872" s="82"/>
      <c r="G1872" s="80"/>
      <c r="H1872" s="80"/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  <c r="T1872" s="76"/>
      <c r="U1872" s="80"/>
      <c r="V1872" s="80"/>
      <c r="W1872" s="80"/>
      <c r="X1872" s="80"/>
      <c r="Y1872" s="80"/>
      <c r="Z1872" s="80"/>
      <c r="AA1872" s="80"/>
      <c r="AB1872" s="80"/>
      <c r="AC1872" s="80"/>
      <c r="AD1872" s="82"/>
      <c r="AE1872" s="80"/>
      <c r="AF1872" s="76"/>
      <c r="AG1872" s="76"/>
      <c r="AH1872" s="85"/>
      <c r="AI1872" s="76"/>
      <c r="AJ1872" s="76"/>
      <c r="AK1872" s="82"/>
      <c r="AL1872" s="82"/>
      <c r="AM1872" s="80"/>
    </row>
    <row r="1873" spans="1:39" ht="15" customHeight="1" x14ac:dyDescent="0.3">
      <c r="A1873" s="76"/>
      <c r="B1873" s="76"/>
      <c r="C1873" s="76"/>
      <c r="D1873" s="77"/>
      <c r="E1873" s="69" t="str">
        <f t="shared" ca="1" si="29"/>
        <v/>
      </c>
      <c r="F1873" s="82"/>
      <c r="G1873" s="80"/>
      <c r="H1873" s="80"/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  <c r="T1873" s="76"/>
      <c r="U1873" s="80"/>
      <c r="V1873" s="80"/>
      <c r="W1873" s="80"/>
      <c r="X1873" s="80"/>
      <c r="Y1873" s="80"/>
      <c r="Z1873" s="80"/>
      <c r="AA1873" s="80"/>
      <c r="AB1873" s="80"/>
      <c r="AC1873" s="80"/>
      <c r="AD1873" s="82"/>
      <c r="AE1873" s="80"/>
      <c r="AF1873" s="76"/>
      <c r="AG1873" s="76"/>
      <c r="AH1873" s="85"/>
      <c r="AI1873" s="76"/>
      <c r="AJ1873" s="76"/>
      <c r="AK1873" s="82"/>
      <c r="AL1873" s="82"/>
      <c r="AM1873" s="80"/>
    </row>
    <row r="1874" spans="1:39" ht="15" customHeight="1" x14ac:dyDescent="0.3">
      <c r="A1874" s="76"/>
      <c r="B1874" s="76"/>
      <c r="C1874" s="76"/>
      <c r="D1874" s="77"/>
      <c r="E1874" s="69" t="str">
        <f t="shared" ca="1" si="29"/>
        <v/>
      </c>
      <c r="F1874" s="82"/>
      <c r="G1874" s="80"/>
      <c r="H1874" s="80"/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  <c r="T1874" s="76"/>
      <c r="U1874" s="80"/>
      <c r="V1874" s="80"/>
      <c r="W1874" s="80"/>
      <c r="X1874" s="80"/>
      <c r="Y1874" s="80"/>
      <c r="Z1874" s="80"/>
      <c r="AA1874" s="80"/>
      <c r="AB1874" s="80"/>
      <c r="AC1874" s="80"/>
      <c r="AD1874" s="82"/>
      <c r="AE1874" s="80"/>
      <c r="AF1874" s="76"/>
      <c r="AG1874" s="76"/>
      <c r="AH1874" s="85"/>
      <c r="AI1874" s="76"/>
      <c r="AJ1874" s="76"/>
      <c r="AK1874" s="82"/>
      <c r="AL1874" s="82"/>
      <c r="AM1874" s="80"/>
    </row>
    <row r="1875" spans="1:39" ht="15" customHeight="1" x14ac:dyDescent="0.3">
      <c r="A1875" s="76"/>
      <c r="B1875" s="76"/>
      <c r="C1875" s="76"/>
      <c r="D1875" s="77"/>
      <c r="E1875" s="69" t="str">
        <f t="shared" ca="1" si="29"/>
        <v/>
      </c>
      <c r="F1875" s="82"/>
      <c r="G1875" s="80"/>
      <c r="H1875" s="80"/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  <c r="T1875" s="76"/>
      <c r="U1875" s="80"/>
      <c r="V1875" s="80"/>
      <c r="W1875" s="80"/>
      <c r="X1875" s="80"/>
      <c r="Y1875" s="80"/>
      <c r="Z1875" s="80"/>
      <c r="AA1875" s="80"/>
      <c r="AB1875" s="80"/>
      <c r="AC1875" s="80"/>
      <c r="AD1875" s="82"/>
      <c r="AE1875" s="80"/>
      <c r="AF1875" s="76"/>
      <c r="AG1875" s="76"/>
      <c r="AH1875" s="85"/>
      <c r="AI1875" s="76"/>
      <c r="AJ1875" s="76"/>
      <c r="AK1875" s="82"/>
      <c r="AL1875" s="82"/>
      <c r="AM1875" s="80"/>
    </row>
    <row r="1876" spans="1:39" ht="15" customHeight="1" x14ac:dyDescent="0.3">
      <c r="A1876" s="76"/>
      <c r="B1876" s="76"/>
      <c r="C1876" s="76"/>
      <c r="D1876" s="77"/>
      <c r="E1876" s="69" t="str">
        <f t="shared" ca="1" si="29"/>
        <v/>
      </c>
      <c r="F1876" s="82"/>
      <c r="G1876" s="80"/>
      <c r="H1876" s="80"/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  <c r="T1876" s="76"/>
      <c r="U1876" s="80"/>
      <c r="V1876" s="80"/>
      <c r="W1876" s="80"/>
      <c r="X1876" s="80"/>
      <c r="Y1876" s="80"/>
      <c r="Z1876" s="80"/>
      <c r="AA1876" s="80"/>
      <c r="AB1876" s="80"/>
      <c r="AC1876" s="80"/>
      <c r="AD1876" s="82"/>
      <c r="AE1876" s="80"/>
      <c r="AF1876" s="76"/>
      <c r="AG1876" s="76"/>
      <c r="AH1876" s="85"/>
      <c r="AI1876" s="76"/>
      <c r="AJ1876" s="76"/>
      <c r="AK1876" s="82"/>
      <c r="AL1876" s="82"/>
      <c r="AM1876" s="80"/>
    </row>
    <row r="1877" spans="1:39" ht="15" customHeight="1" x14ac:dyDescent="0.3">
      <c r="A1877" s="76"/>
      <c r="B1877" s="76"/>
      <c r="C1877" s="76"/>
      <c r="D1877" s="77"/>
      <c r="E1877" s="69" t="str">
        <f t="shared" ca="1" si="29"/>
        <v/>
      </c>
      <c r="F1877" s="82"/>
      <c r="G1877" s="80"/>
      <c r="H1877" s="80"/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  <c r="T1877" s="76"/>
      <c r="U1877" s="80"/>
      <c r="V1877" s="80"/>
      <c r="W1877" s="80"/>
      <c r="X1877" s="80"/>
      <c r="Y1877" s="80"/>
      <c r="Z1877" s="80"/>
      <c r="AA1877" s="80"/>
      <c r="AB1877" s="80"/>
      <c r="AC1877" s="80"/>
      <c r="AD1877" s="82"/>
      <c r="AE1877" s="80"/>
      <c r="AF1877" s="76"/>
      <c r="AG1877" s="76"/>
      <c r="AH1877" s="85"/>
      <c r="AI1877" s="76"/>
      <c r="AJ1877" s="76"/>
      <c r="AK1877" s="82"/>
      <c r="AL1877" s="82"/>
      <c r="AM1877" s="80"/>
    </row>
    <row r="1878" spans="1:39" ht="15" customHeight="1" x14ac:dyDescent="0.3">
      <c r="A1878" s="76"/>
      <c r="B1878" s="76"/>
      <c r="C1878" s="76"/>
      <c r="D1878" s="77"/>
      <c r="E1878" s="69" t="str">
        <f t="shared" ca="1" si="29"/>
        <v/>
      </c>
      <c r="F1878" s="82"/>
      <c r="G1878" s="80"/>
      <c r="H1878" s="80"/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  <c r="T1878" s="76"/>
      <c r="U1878" s="80"/>
      <c r="V1878" s="80"/>
      <c r="W1878" s="80"/>
      <c r="X1878" s="80"/>
      <c r="Y1878" s="80"/>
      <c r="Z1878" s="80"/>
      <c r="AA1878" s="80"/>
      <c r="AB1878" s="80"/>
      <c r="AC1878" s="80"/>
      <c r="AD1878" s="82"/>
      <c r="AE1878" s="80"/>
      <c r="AF1878" s="76"/>
      <c r="AG1878" s="76"/>
      <c r="AH1878" s="85"/>
      <c r="AI1878" s="76"/>
      <c r="AJ1878" s="76"/>
      <c r="AK1878" s="82"/>
      <c r="AL1878" s="82"/>
      <c r="AM1878" s="80"/>
    </row>
    <row r="1879" spans="1:39" ht="15" customHeight="1" x14ac:dyDescent="0.3">
      <c r="A1879" s="76"/>
      <c r="B1879" s="76"/>
      <c r="C1879" s="76"/>
      <c r="D1879" s="77"/>
      <c r="E1879" s="69" t="str">
        <f t="shared" ca="1" si="29"/>
        <v/>
      </c>
      <c r="F1879" s="82"/>
      <c r="G1879" s="80"/>
      <c r="H1879" s="80"/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  <c r="T1879" s="76"/>
      <c r="U1879" s="80"/>
      <c r="V1879" s="80"/>
      <c r="W1879" s="80"/>
      <c r="X1879" s="80"/>
      <c r="Y1879" s="80"/>
      <c r="Z1879" s="80"/>
      <c r="AA1879" s="80"/>
      <c r="AB1879" s="80"/>
      <c r="AC1879" s="80"/>
      <c r="AD1879" s="82"/>
      <c r="AE1879" s="80"/>
      <c r="AF1879" s="76"/>
      <c r="AG1879" s="76"/>
      <c r="AH1879" s="85"/>
      <c r="AI1879" s="76"/>
      <c r="AJ1879" s="76"/>
      <c r="AK1879" s="82"/>
      <c r="AL1879" s="82"/>
      <c r="AM1879" s="80"/>
    </row>
    <row r="1880" spans="1:39" ht="15" customHeight="1" x14ac:dyDescent="0.3">
      <c r="A1880" s="76"/>
      <c r="B1880" s="76"/>
      <c r="C1880" s="76"/>
      <c r="D1880" s="77"/>
      <c r="E1880" s="69" t="str">
        <f t="shared" ca="1" si="29"/>
        <v/>
      </c>
      <c r="F1880" s="82"/>
      <c r="G1880" s="80"/>
      <c r="H1880" s="80"/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  <c r="T1880" s="76"/>
      <c r="U1880" s="80"/>
      <c r="V1880" s="80"/>
      <c r="W1880" s="80"/>
      <c r="X1880" s="80"/>
      <c r="Y1880" s="80"/>
      <c r="Z1880" s="80"/>
      <c r="AA1880" s="80"/>
      <c r="AB1880" s="80"/>
      <c r="AC1880" s="80"/>
      <c r="AD1880" s="82"/>
      <c r="AE1880" s="80"/>
      <c r="AF1880" s="76"/>
      <c r="AG1880" s="76"/>
      <c r="AH1880" s="85"/>
      <c r="AI1880" s="76"/>
      <c r="AJ1880" s="76"/>
      <c r="AK1880" s="82"/>
      <c r="AL1880" s="82"/>
      <c r="AM1880" s="80"/>
    </row>
    <row r="1881" spans="1:39" ht="15" customHeight="1" x14ac:dyDescent="0.3">
      <c r="A1881" s="76"/>
      <c r="B1881" s="76"/>
      <c r="C1881" s="76"/>
      <c r="D1881" s="77"/>
      <c r="E1881" s="69" t="str">
        <f t="shared" ca="1" si="29"/>
        <v/>
      </c>
      <c r="F1881" s="82"/>
      <c r="G1881" s="80"/>
      <c r="H1881" s="80"/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  <c r="T1881" s="76"/>
      <c r="U1881" s="80"/>
      <c r="V1881" s="80"/>
      <c r="W1881" s="80"/>
      <c r="X1881" s="80"/>
      <c r="Y1881" s="80"/>
      <c r="Z1881" s="80"/>
      <c r="AA1881" s="80"/>
      <c r="AB1881" s="80"/>
      <c r="AC1881" s="80"/>
      <c r="AD1881" s="82"/>
      <c r="AE1881" s="80"/>
      <c r="AF1881" s="76"/>
      <c r="AG1881" s="76"/>
      <c r="AH1881" s="85"/>
      <c r="AI1881" s="76"/>
      <c r="AJ1881" s="76"/>
      <c r="AK1881" s="82"/>
      <c r="AL1881" s="82"/>
      <c r="AM1881" s="80"/>
    </row>
    <row r="1882" spans="1:39" ht="15" customHeight="1" x14ac:dyDescent="0.3">
      <c r="A1882" s="76"/>
      <c r="B1882" s="76"/>
      <c r="C1882" s="76"/>
      <c r="D1882" s="77"/>
      <c r="E1882" s="69" t="str">
        <f t="shared" ca="1" si="29"/>
        <v/>
      </c>
      <c r="F1882" s="82"/>
      <c r="G1882" s="80"/>
      <c r="H1882" s="80"/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  <c r="T1882" s="76"/>
      <c r="U1882" s="80"/>
      <c r="V1882" s="80"/>
      <c r="W1882" s="80"/>
      <c r="X1882" s="80"/>
      <c r="Y1882" s="80"/>
      <c r="Z1882" s="80"/>
      <c r="AA1882" s="80"/>
      <c r="AB1882" s="80"/>
      <c r="AC1882" s="80"/>
      <c r="AD1882" s="82"/>
      <c r="AE1882" s="80"/>
      <c r="AF1882" s="76"/>
      <c r="AG1882" s="76"/>
      <c r="AH1882" s="85"/>
      <c r="AI1882" s="76"/>
      <c r="AJ1882" s="76"/>
      <c r="AK1882" s="82"/>
      <c r="AL1882" s="82"/>
      <c r="AM1882" s="80"/>
    </row>
    <row r="1883" spans="1:39" ht="15" customHeight="1" x14ac:dyDescent="0.3">
      <c r="A1883" s="76"/>
      <c r="B1883" s="76"/>
      <c r="C1883" s="76"/>
      <c r="D1883" s="77"/>
      <c r="E1883" s="69" t="str">
        <f t="shared" ca="1" si="29"/>
        <v/>
      </c>
      <c r="F1883" s="82"/>
      <c r="G1883" s="80"/>
      <c r="H1883" s="80"/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  <c r="T1883" s="76"/>
      <c r="U1883" s="80"/>
      <c r="V1883" s="80"/>
      <c r="W1883" s="80"/>
      <c r="X1883" s="80"/>
      <c r="Y1883" s="80"/>
      <c r="Z1883" s="80"/>
      <c r="AA1883" s="80"/>
      <c r="AB1883" s="80"/>
      <c r="AC1883" s="80"/>
      <c r="AD1883" s="82"/>
      <c r="AE1883" s="80"/>
      <c r="AF1883" s="76"/>
      <c r="AG1883" s="76"/>
      <c r="AH1883" s="85"/>
      <c r="AI1883" s="76"/>
      <c r="AJ1883" s="76"/>
      <c r="AK1883" s="82"/>
      <c r="AL1883" s="82"/>
      <c r="AM1883" s="80"/>
    </row>
    <row r="1884" spans="1:39" ht="15" customHeight="1" x14ac:dyDescent="0.3">
      <c r="A1884" s="76"/>
      <c r="B1884" s="76"/>
      <c r="C1884" s="76"/>
      <c r="D1884" s="77"/>
      <c r="E1884" s="69" t="str">
        <f t="shared" ca="1" si="29"/>
        <v/>
      </c>
      <c r="F1884" s="82"/>
      <c r="G1884" s="80"/>
      <c r="H1884" s="80"/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  <c r="T1884" s="76"/>
      <c r="U1884" s="80"/>
      <c r="V1884" s="80"/>
      <c r="W1884" s="80"/>
      <c r="X1884" s="80"/>
      <c r="Y1884" s="80"/>
      <c r="Z1884" s="80"/>
      <c r="AA1884" s="80"/>
      <c r="AB1884" s="80"/>
      <c r="AC1884" s="80"/>
      <c r="AD1884" s="82"/>
      <c r="AE1884" s="80"/>
      <c r="AF1884" s="76"/>
      <c r="AG1884" s="76"/>
      <c r="AH1884" s="85"/>
      <c r="AI1884" s="76"/>
      <c r="AJ1884" s="76"/>
      <c r="AK1884" s="82"/>
      <c r="AL1884" s="82"/>
      <c r="AM1884" s="80"/>
    </row>
    <row r="1885" spans="1:39" ht="15" customHeight="1" x14ac:dyDescent="0.3">
      <c r="A1885" s="76"/>
      <c r="B1885" s="76"/>
      <c r="C1885" s="76"/>
      <c r="D1885" s="77"/>
      <c r="E1885" s="69" t="str">
        <f t="shared" ca="1" si="29"/>
        <v/>
      </c>
      <c r="F1885" s="82"/>
      <c r="G1885" s="80"/>
      <c r="H1885" s="80"/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  <c r="T1885" s="76"/>
      <c r="U1885" s="80"/>
      <c r="V1885" s="80"/>
      <c r="W1885" s="80"/>
      <c r="X1885" s="80"/>
      <c r="Y1885" s="80"/>
      <c r="Z1885" s="80"/>
      <c r="AA1885" s="80"/>
      <c r="AB1885" s="80"/>
      <c r="AC1885" s="80"/>
      <c r="AD1885" s="82"/>
      <c r="AE1885" s="80"/>
      <c r="AF1885" s="76"/>
      <c r="AG1885" s="76"/>
      <c r="AH1885" s="85"/>
      <c r="AI1885" s="76"/>
      <c r="AJ1885" s="76"/>
      <c r="AK1885" s="82"/>
      <c r="AL1885" s="82"/>
      <c r="AM1885" s="80"/>
    </row>
    <row r="1886" spans="1:39" ht="15" customHeight="1" x14ac:dyDescent="0.3">
      <c r="A1886" s="76"/>
      <c r="B1886" s="76"/>
      <c r="C1886" s="76"/>
      <c r="D1886" s="77"/>
      <c r="E1886" s="69" t="str">
        <f t="shared" ca="1" si="29"/>
        <v/>
      </c>
      <c r="F1886" s="82"/>
      <c r="G1886" s="80"/>
      <c r="H1886" s="80"/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  <c r="T1886" s="76"/>
      <c r="U1886" s="80"/>
      <c r="V1886" s="80"/>
      <c r="W1886" s="80"/>
      <c r="X1886" s="80"/>
      <c r="Y1886" s="80"/>
      <c r="Z1886" s="80"/>
      <c r="AA1886" s="80"/>
      <c r="AB1886" s="80"/>
      <c r="AC1886" s="80"/>
      <c r="AD1886" s="82"/>
      <c r="AE1886" s="80"/>
      <c r="AF1886" s="76"/>
      <c r="AG1886" s="76"/>
      <c r="AH1886" s="85"/>
      <c r="AI1886" s="76"/>
      <c r="AJ1886" s="76"/>
      <c r="AK1886" s="82"/>
      <c r="AL1886" s="82"/>
      <c r="AM1886" s="80"/>
    </row>
    <row r="1887" spans="1:39" ht="15" customHeight="1" x14ac:dyDescent="0.3">
      <c r="A1887" s="76"/>
      <c r="B1887" s="76"/>
      <c r="C1887" s="76"/>
      <c r="D1887" s="77"/>
      <c r="E1887" s="69" t="str">
        <f t="shared" ca="1" si="29"/>
        <v/>
      </c>
      <c r="F1887" s="82"/>
      <c r="G1887" s="80"/>
      <c r="H1887" s="80"/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  <c r="T1887" s="76"/>
      <c r="U1887" s="80"/>
      <c r="V1887" s="80"/>
      <c r="W1887" s="80"/>
      <c r="X1887" s="80"/>
      <c r="Y1887" s="80"/>
      <c r="Z1887" s="80"/>
      <c r="AA1887" s="80"/>
      <c r="AB1887" s="80"/>
      <c r="AC1887" s="80"/>
      <c r="AD1887" s="82"/>
      <c r="AE1887" s="80"/>
      <c r="AF1887" s="76"/>
      <c r="AG1887" s="76"/>
      <c r="AH1887" s="85"/>
      <c r="AI1887" s="76"/>
      <c r="AJ1887" s="76"/>
      <c r="AK1887" s="82"/>
      <c r="AL1887" s="82"/>
      <c r="AM1887" s="80"/>
    </row>
    <row r="1888" spans="1:39" ht="15" customHeight="1" x14ac:dyDescent="0.3">
      <c r="A1888" s="76"/>
      <c r="B1888" s="76"/>
      <c r="C1888" s="76"/>
      <c r="D1888" s="77"/>
      <c r="E1888" s="69" t="str">
        <f t="shared" ca="1" si="29"/>
        <v/>
      </c>
      <c r="F1888" s="82"/>
      <c r="G1888" s="80"/>
      <c r="H1888" s="80"/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  <c r="T1888" s="76"/>
      <c r="U1888" s="80"/>
      <c r="V1888" s="80"/>
      <c r="W1888" s="80"/>
      <c r="X1888" s="80"/>
      <c r="Y1888" s="80"/>
      <c r="Z1888" s="80"/>
      <c r="AA1888" s="80"/>
      <c r="AB1888" s="80"/>
      <c r="AC1888" s="80"/>
      <c r="AD1888" s="82"/>
      <c r="AE1888" s="80"/>
      <c r="AF1888" s="76"/>
      <c r="AG1888" s="76"/>
      <c r="AH1888" s="85"/>
      <c r="AI1888" s="76"/>
      <c r="AJ1888" s="76"/>
      <c r="AK1888" s="82"/>
      <c r="AL1888" s="82"/>
      <c r="AM1888" s="80"/>
    </row>
    <row r="1889" spans="1:39" ht="15" customHeight="1" x14ac:dyDescent="0.3">
      <c r="A1889" s="76"/>
      <c r="B1889" s="76"/>
      <c r="C1889" s="76"/>
      <c r="D1889" s="77"/>
      <c r="E1889" s="69" t="str">
        <f t="shared" ca="1" si="29"/>
        <v/>
      </c>
      <c r="F1889" s="82"/>
      <c r="G1889" s="80"/>
      <c r="H1889" s="80"/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  <c r="T1889" s="76"/>
      <c r="U1889" s="80"/>
      <c r="V1889" s="80"/>
      <c r="W1889" s="80"/>
      <c r="X1889" s="80"/>
      <c r="Y1889" s="80"/>
      <c r="Z1889" s="80"/>
      <c r="AA1889" s="80"/>
      <c r="AB1889" s="80"/>
      <c r="AC1889" s="80"/>
      <c r="AD1889" s="82"/>
      <c r="AE1889" s="80"/>
      <c r="AF1889" s="76"/>
      <c r="AG1889" s="76"/>
      <c r="AH1889" s="85"/>
      <c r="AI1889" s="76"/>
      <c r="AJ1889" s="76"/>
      <c r="AK1889" s="82"/>
      <c r="AL1889" s="82"/>
      <c r="AM1889" s="80"/>
    </row>
    <row r="1890" spans="1:39" ht="15" customHeight="1" x14ac:dyDescent="0.3">
      <c r="A1890" s="76"/>
      <c r="B1890" s="76"/>
      <c r="C1890" s="76"/>
      <c r="D1890" s="77"/>
      <c r="E1890" s="69" t="str">
        <f t="shared" ca="1" si="29"/>
        <v/>
      </c>
      <c r="F1890" s="82"/>
      <c r="G1890" s="80"/>
      <c r="H1890" s="80"/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  <c r="T1890" s="76"/>
      <c r="U1890" s="80"/>
      <c r="V1890" s="80"/>
      <c r="W1890" s="80"/>
      <c r="X1890" s="80"/>
      <c r="Y1890" s="80"/>
      <c r="Z1890" s="80"/>
      <c r="AA1890" s="80"/>
      <c r="AB1890" s="80"/>
      <c r="AC1890" s="80"/>
      <c r="AD1890" s="82"/>
      <c r="AE1890" s="80"/>
      <c r="AF1890" s="76"/>
      <c r="AG1890" s="76"/>
      <c r="AH1890" s="85"/>
      <c r="AI1890" s="76"/>
      <c r="AJ1890" s="76"/>
      <c r="AK1890" s="82"/>
      <c r="AL1890" s="82"/>
      <c r="AM1890" s="80"/>
    </row>
    <row r="1891" spans="1:39" ht="15" customHeight="1" x14ac:dyDescent="0.3">
      <c r="A1891" s="76"/>
      <c r="B1891" s="76"/>
      <c r="C1891" s="76"/>
      <c r="D1891" s="77"/>
      <c r="E1891" s="69" t="str">
        <f t="shared" ca="1" si="29"/>
        <v/>
      </c>
      <c r="F1891" s="82"/>
      <c r="G1891" s="80"/>
      <c r="H1891" s="80"/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  <c r="T1891" s="76"/>
      <c r="U1891" s="80"/>
      <c r="V1891" s="80"/>
      <c r="W1891" s="80"/>
      <c r="X1891" s="80"/>
      <c r="Y1891" s="80"/>
      <c r="Z1891" s="80"/>
      <c r="AA1891" s="80"/>
      <c r="AB1891" s="80"/>
      <c r="AC1891" s="80"/>
      <c r="AD1891" s="82"/>
      <c r="AE1891" s="80"/>
      <c r="AF1891" s="76"/>
      <c r="AG1891" s="76"/>
      <c r="AH1891" s="85"/>
      <c r="AI1891" s="76"/>
      <c r="AJ1891" s="76"/>
      <c r="AK1891" s="82"/>
      <c r="AL1891" s="82"/>
      <c r="AM1891" s="80"/>
    </row>
    <row r="1892" spans="1:39" ht="15" customHeight="1" x14ac:dyDescent="0.3">
      <c r="A1892" s="76"/>
      <c r="B1892" s="76"/>
      <c r="C1892" s="76"/>
      <c r="D1892" s="77"/>
      <c r="E1892" s="69" t="str">
        <f t="shared" ca="1" si="29"/>
        <v/>
      </c>
      <c r="F1892" s="82"/>
      <c r="G1892" s="80"/>
      <c r="H1892" s="80"/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  <c r="T1892" s="76"/>
      <c r="U1892" s="80"/>
      <c r="V1892" s="80"/>
      <c r="W1892" s="80"/>
      <c r="X1892" s="80"/>
      <c r="Y1892" s="80"/>
      <c r="Z1892" s="80"/>
      <c r="AA1892" s="80"/>
      <c r="AB1892" s="80"/>
      <c r="AC1892" s="80"/>
      <c r="AD1892" s="82"/>
      <c r="AE1892" s="80"/>
      <c r="AF1892" s="76"/>
      <c r="AG1892" s="76"/>
      <c r="AH1892" s="85"/>
      <c r="AI1892" s="76"/>
      <c r="AJ1892" s="76"/>
      <c r="AK1892" s="82"/>
      <c r="AL1892" s="82"/>
      <c r="AM1892" s="80"/>
    </row>
    <row r="1893" spans="1:39" ht="15" customHeight="1" x14ac:dyDescent="0.3">
      <c r="A1893" s="76"/>
      <c r="B1893" s="76"/>
      <c r="C1893" s="76"/>
      <c r="D1893" s="77"/>
      <c r="E1893" s="69" t="str">
        <f t="shared" ca="1" si="29"/>
        <v/>
      </c>
      <c r="F1893" s="82"/>
      <c r="G1893" s="80"/>
      <c r="H1893" s="80"/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  <c r="T1893" s="76"/>
      <c r="U1893" s="80"/>
      <c r="V1893" s="80"/>
      <c r="W1893" s="80"/>
      <c r="X1893" s="80"/>
      <c r="Y1893" s="80"/>
      <c r="Z1893" s="80"/>
      <c r="AA1893" s="80"/>
      <c r="AB1893" s="80"/>
      <c r="AC1893" s="80"/>
      <c r="AD1893" s="82"/>
      <c r="AE1893" s="80"/>
      <c r="AF1893" s="76"/>
      <c r="AG1893" s="76"/>
      <c r="AH1893" s="85"/>
      <c r="AI1893" s="76"/>
      <c r="AJ1893" s="76"/>
      <c r="AK1893" s="82"/>
      <c r="AL1893" s="82"/>
      <c r="AM1893" s="80"/>
    </row>
    <row r="1894" spans="1:39" ht="15" customHeight="1" x14ac:dyDescent="0.3">
      <c r="A1894" s="76"/>
      <c r="B1894" s="76"/>
      <c r="C1894" s="76"/>
      <c r="D1894" s="77"/>
      <c r="E1894" s="69" t="str">
        <f t="shared" ca="1" si="29"/>
        <v/>
      </c>
      <c r="F1894" s="82"/>
      <c r="G1894" s="80"/>
      <c r="H1894" s="80"/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  <c r="T1894" s="76"/>
      <c r="U1894" s="80"/>
      <c r="V1894" s="80"/>
      <c r="W1894" s="80"/>
      <c r="X1894" s="80"/>
      <c r="Y1894" s="80"/>
      <c r="Z1894" s="80"/>
      <c r="AA1894" s="80"/>
      <c r="AB1894" s="80"/>
      <c r="AC1894" s="80"/>
      <c r="AD1894" s="82"/>
      <c r="AE1894" s="80"/>
      <c r="AF1894" s="76"/>
      <c r="AG1894" s="76"/>
      <c r="AH1894" s="85"/>
      <c r="AI1894" s="76"/>
      <c r="AJ1894" s="76"/>
      <c r="AK1894" s="82"/>
      <c r="AL1894" s="82"/>
      <c r="AM1894" s="80"/>
    </row>
    <row r="1895" spans="1:39" ht="15" customHeight="1" x14ac:dyDescent="0.3">
      <c r="A1895" s="76"/>
      <c r="B1895" s="76"/>
      <c r="C1895" s="76"/>
      <c r="D1895" s="77"/>
      <c r="E1895" s="69" t="str">
        <f t="shared" ca="1" si="29"/>
        <v/>
      </c>
      <c r="F1895" s="82"/>
      <c r="G1895" s="80"/>
      <c r="H1895" s="80"/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  <c r="T1895" s="76"/>
      <c r="U1895" s="80"/>
      <c r="V1895" s="80"/>
      <c r="W1895" s="80"/>
      <c r="X1895" s="80"/>
      <c r="Y1895" s="80"/>
      <c r="Z1895" s="80"/>
      <c r="AA1895" s="80"/>
      <c r="AB1895" s="80"/>
      <c r="AC1895" s="80"/>
      <c r="AD1895" s="82"/>
      <c r="AE1895" s="80"/>
      <c r="AF1895" s="76"/>
      <c r="AG1895" s="76"/>
      <c r="AH1895" s="85"/>
      <c r="AI1895" s="76"/>
      <c r="AJ1895" s="76"/>
      <c r="AK1895" s="82"/>
      <c r="AL1895" s="82"/>
      <c r="AM1895" s="80"/>
    </row>
    <row r="1896" spans="1:39" ht="15" customHeight="1" x14ac:dyDescent="0.3">
      <c r="A1896" s="76"/>
      <c r="B1896" s="76"/>
      <c r="C1896" s="76"/>
      <c r="D1896" s="77"/>
      <c r="E1896" s="69" t="str">
        <f t="shared" ca="1" si="29"/>
        <v/>
      </c>
      <c r="F1896" s="82"/>
      <c r="G1896" s="80"/>
      <c r="H1896" s="80"/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  <c r="T1896" s="76"/>
      <c r="U1896" s="80"/>
      <c r="V1896" s="80"/>
      <c r="W1896" s="80"/>
      <c r="X1896" s="80"/>
      <c r="Y1896" s="80"/>
      <c r="Z1896" s="80"/>
      <c r="AA1896" s="80"/>
      <c r="AB1896" s="80"/>
      <c r="AC1896" s="80"/>
      <c r="AD1896" s="82"/>
      <c r="AE1896" s="80"/>
      <c r="AF1896" s="76"/>
      <c r="AG1896" s="76"/>
      <c r="AH1896" s="85"/>
      <c r="AI1896" s="76"/>
      <c r="AJ1896" s="76"/>
      <c r="AK1896" s="82"/>
      <c r="AL1896" s="82"/>
      <c r="AM1896" s="80"/>
    </row>
    <row r="1897" spans="1:39" ht="15" customHeight="1" x14ac:dyDescent="0.3">
      <c r="A1897" s="76"/>
      <c r="B1897" s="76"/>
      <c r="C1897" s="76"/>
      <c r="D1897" s="77"/>
      <c r="E1897" s="69" t="str">
        <f t="shared" ca="1" si="29"/>
        <v/>
      </c>
      <c r="F1897" s="82"/>
      <c r="G1897" s="80"/>
      <c r="H1897" s="80"/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  <c r="T1897" s="76"/>
      <c r="U1897" s="80"/>
      <c r="V1897" s="80"/>
      <c r="W1897" s="80"/>
      <c r="X1897" s="80"/>
      <c r="Y1897" s="80"/>
      <c r="Z1897" s="80"/>
      <c r="AA1897" s="80"/>
      <c r="AB1897" s="80"/>
      <c r="AC1897" s="80"/>
      <c r="AD1897" s="82"/>
      <c r="AE1897" s="80"/>
      <c r="AF1897" s="76"/>
      <c r="AG1897" s="76"/>
      <c r="AH1897" s="85"/>
      <c r="AI1897" s="76"/>
      <c r="AJ1897" s="76"/>
      <c r="AK1897" s="82"/>
      <c r="AL1897" s="82"/>
      <c r="AM1897" s="80"/>
    </row>
    <row r="1898" spans="1:39" ht="15" customHeight="1" x14ac:dyDescent="0.3">
      <c r="A1898" s="76"/>
      <c r="B1898" s="76"/>
      <c r="C1898" s="76"/>
      <c r="D1898" s="77"/>
      <c r="E1898" s="69" t="str">
        <f t="shared" ca="1" si="29"/>
        <v/>
      </c>
      <c r="F1898" s="82"/>
      <c r="G1898" s="80"/>
      <c r="H1898" s="80"/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  <c r="T1898" s="76"/>
      <c r="U1898" s="80"/>
      <c r="V1898" s="80"/>
      <c r="W1898" s="80"/>
      <c r="X1898" s="80"/>
      <c r="Y1898" s="80"/>
      <c r="Z1898" s="80"/>
      <c r="AA1898" s="80"/>
      <c r="AB1898" s="80"/>
      <c r="AC1898" s="80"/>
      <c r="AD1898" s="82"/>
      <c r="AE1898" s="80"/>
      <c r="AF1898" s="76"/>
      <c r="AG1898" s="76"/>
      <c r="AH1898" s="85"/>
      <c r="AI1898" s="76"/>
      <c r="AJ1898" s="76"/>
      <c r="AK1898" s="82"/>
      <c r="AL1898" s="82"/>
      <c r="AM1898" s="80"/>
    </row>
    <row r="1899" spans="1:39" ht="15" customHeight="1" x14ac:dyDescent="0.3">
      <c r="A1899" s="76"/>
      <c r="B1899" s="76"/>
      <c r="C1899" s="76"/>
      <c r="D1899" s="77"/>
      <c r="E1899" s="69" t="str">
        <f t="shared" ca="1" si="29"/>
        <v/>
      </c>
      <c r="F1899" s="82"/>
      <c r="G1899" s="80"/>
      <c r="H1899" s="80"/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  <c r="T1899" s="76"/>
      <c r="U1899" s="80"/>
      <c r="V1899" s="80"/>
      <c r="W1899" s="80"/>
      <c r="X1899" s="80"/>
      <c r="Y1899" s="80"/>
      <c r="Z1899" s="80"/>
      <c r="AA1899" s="80"/>
      <c r="AB1899" s="80"/>
      <c r="AC1899" s="80"/>
      <c r="AD1899" s="82"/>
      <c r="AE1899" s="80"/>
      <c r="AF1899" s="76"/>
      <c r="AG1899" s="76"/>
      <c r="AH1899" s="85"/>
      <c r="AI1899" s="76"/>
      <c r="AJ1899" s="76"/>
      <c r="AK1899" s="82"/>
      <c r="AL1899" s="82"/>
      <c r="AM1899" s="80"/>
    </row>
    <row r="1900" spans="1:39" ht="15" customHeight="1" x14ac:dyDescent="0.3">
      <c r="A1900" s="76"/>
      <c r="B1900" s="76"/>
      <c r="C1900" s="76"/>
      <c r="D1900" s="77"/>
      <c r="E1900" s="69" t="str">
        <f t="shared" ca="1" si="29"/>
        <v/>
      </c>
      <c r="F1900" s="82"/>
      <c r="G1900" s="80"/>
      <c r="H1900" s="80"/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  <c r="T1900" s="76"/>
      <c r="U1900" s="80"/>
      <c r="V1900" s="80"/>
      <c r="W1900" s="80"/>
      <c r="X1900" s="80"/>
      <c r="Y1900" s="80"/>
      <c r="Z1900" s="80"/>
      <c r="AA1900" s="80"/>
      <c r="AB1900" s="80"/>
      <c r="AC1900" s="80"/>
      <c r="AD1900" s="82"/>
      <c r="AE1900" s="80"/>
      <c r="AF1900" s="76"/>
      <c r="AG1900" s="76"/>
      <c r="AH1900" s="85"/>
      <c r="AI1900" s="76"/>
      <c r="AJ1900" s="76"/>
      <c r="AK1900" s="82"/>
      <c r="AL1900" s="82"/>
      <c r="AM1900" s="80"/>
    </row>
    <row r="1901" spans="1:39" ht="15" customHeight="1" x14ac:dyDescent="0.3">
      <c r="A1901" s="76"/>
      <c r="B1901" s="76"/>
      <c r="C1901" s="76"/>
      <c r="D1901" s="77"/>
      <c r="E1901" s="69" t="str">
        <f t="shared" ca="1" si="29"/>
        <v/>
      </c>
      <c r="F1901" s="82"/>
      <c r="G1901" s="80"/>
      <c r="H1901" s="80"/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  <c r="T1901" s="76"/>
      <c r="U1901" s="80"/>
      <c r="V1901" s="80"/>
      <c r="W1901" s="80"/>
      <c r="X1901" s="80"/>
      <c r="Y1901" s="80"/>
      <c r="Z1901" s="80"/>
      <c r="AA1901" s="80"/>
      <c r="AB1901" s="80"/>
      <c r="AC1901" s="80"/>
      <c r="AD1901" s="82"/>
      <c r="AE1901" s="80"/>
      <c r="AF1901" s="76"/>
      <c r="AG1901" s="76"/>
      <c r="AH1901" s="85"/>
      <c r="AI1901" s="76"/>
      <c r="AJ1901" s="76"/>
      <c r="AK1901" s="82"/>
      <c r="AL1901" s="82"/>
      <c r="AM1901" s="80"/>
    </row>
    <row r="1902" spans="1:39" ht="15" customHeight="1" x14ac:dyDescent="0.3">
      <c r="A1902" s="76"/>
      <c r="B1902" s="76"/>
      <c r="C1902" s="76"/>
      <c r="D1902" s="77"/>
      <c r="E1902" s="69" t="str">
        <f t="shared" ca="1" si="29"/>
        <v/>
      </c>
      <c r="F1902" s="82"/>
      <c r="G1902" s="80"/>
      <c r="H1902" s="80"/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  <c r="T1902" s="76"/>
      <c r="U1902" s="80"/>
      <c r="V1902" s="80"/>
      <c r="W1902" s="80"/>
      <c r="X1902" s="80"/>
      <c r="Y1902" s="80"/>
      <c r="Z1902" s="80"/>
      <c r="AA1902" s="80"/>
      <c r="AB1902" s="80"/>
      <c r="AC1902" s="80"/>
      <c r="AD1902" s="82"/>
      <c r="AE1902" s="80"/>
      <c r="AF1902" s="76"/>
      <c r="AG1902" s="76"/>
      <c r="AH1902" s="85"/>
      <c r="AI1902" s="76"/>
      <c r="AJ1902" s="76"/>
      <c r="AK1902" s="82"/>
      <c r="AL1902" s="82"/>
      <c r="AM1902" s="80"/>
    </row>
    <row r="1903" spans="1:39" ht="15" customHeight="1" x14ac:dyDescent="0.3">
      <c r="A1903" s="76"/>
      <c r="B1903" s="76"/>
      <c r="C1903" s="76"/>
      <c r="D1903" s="77"/>
      <c r="E1903" s="69" t="str">
        <f t="shared" ca="1" si="29"/>
        <v/>
      </c>
      <c r="F1903" s="82"/>
      <c r="G1903" s="80"/>
      <c r="H1903" s="80"/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  <c r="T1903" s="76"/>
      <c r="U1903" s="80"/>
      <c r="V1903" s="80"/>
      <c r="W1903" s="80"/>
      <c r="X1903" s="80"/>
      <c r="Y1903" s="80"/>
      <c r="Z1903" s="80"/>
      <c r="AA1903" s="80"/>
      <c r="AB1903" s="80"/>
      <c r="AC1903" s="80"/>
      <c r="AD1903" s="82"/>
      <c r="AE1903" s="80"/>
      <c r="AF1903" s="76"/>
      <c r="AG1903" s="76"/>
      <c r="AH1903" s="85"/>
      <c r="AI1903" s="76"/>
      <c r="AJ1903" s="76"/>
      <c r="AK1903" s="82"/>
      <c r="AL1903" s="82"/>
      <c r="AM1903" s="80"/>
    </row>
    <row r="1904" spans="1:39" ht="15" customHeight="1" x14ac:dyDescent="0.3">
      <c r="A1904" s="76"/>
      <c r="B1904" s="76"/>
      <c r="C1904" s="76"/>
      <c r="D1904" s="77"/>
      <c r="E1904" s="69" t="str">
        <f t="shared" ca="1" si="29"/>
        <v/>
      </c>
      <c r="F1904" s="82"/>
      <c r="G1904" s="80"/>
      <c r="H1904" s="80"/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  <c r="T1904" s="76"/>
      <c r="U1904" s="80"/>
      <c r="V1904" s="80"/>
      <c r="W1904" s="80"/>
      <c r="X1904" s="80"/>
      <c r="Y1904" s="80"/>
      <c r="Z1904" s="80"/>
      <c r="AA1904" s="80"/>
      <c r="AB1904" s="80"/>
      <c r="AC1904" s="80"/>
      <c r="AD1904" s="82"/>
      <c r="AE1904" s="80"/>
      <c r="AF1904" s="76"/>
      <c r="AG1904" s="76"/>
      <c r="AH1904" s="85"/>
      <c r="AI1904" s="76"/>
      <c r="AJ1904" s="76"/>
      <c r="AK1904" s="82"/>
      <c r="AL1904" s="82"/>
      <c r="AM1904" s="80"/>
    </row>
    <row r="1905" spans="1:39" ht="15" customHeight="1" x14ac:dyDescent="0.3">
      <c r="A1905" s="76"/>
      <c r="B1905" s="76"/>
      <c r="C1905" s="76"/>
      <c r="D1905" s="77"/>
      <c r="E1905" s="69" t="str">
        <f t="shared" ca="1" si="29"/>
        <v/>
      </c>
      <c r="F1905" s="82"/>
      <c r="G1905" s="80"/>
      <c r="H1905" s="80"/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  <c r="T1905" s="76"/>
      <c r="U1905" s="80"/>
      <c r="V1905" s="80"/>
      <c r="W1905" s="80"/>
      <c r="X1905" s="80"/>
      <c r="Y1905" s="80"/>
      <c r="Z1905" s="80"/>
      <c r="AA1905" s="80"/>
      <c r="AB1905" s="80"/>
      <c r="AC1905" s="80"/>
      <c r="AD1905" s="82"/>
      <c r="AE1905" s="80"/>
      <c r="AF1905" s="76"/>
      <c r="AG1905" s="76"/>
      <c r="AH1905" s="85"/>
      <c r="AI1905" s="76"/>
      <c r="AJ1905" s="76"/>
      <c r="AK1905" s="82"/>
      <c r="AL1905" s="82"/>
      <c r="AM1905" s="80"/>
    </row>
    <row r="1906" spans="1:39" ht="15" customHeight="1" x14ac:dyDescent="0.3">
      <c r="A1906" s="76"/>
      <c r="B1906" s="76"/>
      <c r="C1906" s="76"/>
      <c r="D1906" s="77"/>
      <c r="E1906" s="69" t="str">
        <f t="shared" ca="1" si="29"/>
        <v/>
      </c>
      <c r="F1906" s="82"/>
      <c r="G1906" s="80"/>
      <c r="H1906" s="80"/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  <c r="T1906" s="76"/>
      <c r="U1906" s="80"/>
      <c r="V1906" s="80"/>
      <c r="W1906" s="80"/>
      <c r="X1906" s="80"/>
      <c r="Y1906" s="80"/>
      <c r="Z1906" s="80"/>
      <c r="AA1906" s="80"/>
      <c r="AB1906" s="80"/>
      <c r="AC1906" s="80"/>
      <c r="AD1906" s="82"/>
      <c r="AE1906" s="80"/>
      <c r="AF1906" s="76"/>
      <c r="AG1906" s="76"/>
      <c r="AH1906" s="85"/>
      <c r="AI1906" s="76"/>
      <c r="AJ1906" s="76"/>
      <c r="AK1906" s="82"/>
      <c r="AL1906" s="82"/>
      <c r="AM1906" s="80"/>
    </row>
    <row r="1907" spans="1:39" ht="15" customHeight="1" x14ac:dyDescent="0.3">
      <c r="A1907" s="76"/>
      <c r="B1907" s="76"/>
      <c r="C1907" s="76"/>
      <c r="D1907" s="77"/>
      <c r="E1907" s="69" t="str">
        <f t="shared" ca="1" si="29"/>
        <v/>
      </c>
      <c r="F1907" s="82"/>
      <c r="G1907" s="80"/>
      <c r="H1907" s="80"/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  <c r="T1907" s="76"/>
      <c r="U1907" s="80"/>
      <c r="V1907" s="80"/>
      <c r="W1907" s="80"/>
      <c r="X1907" s="80"/>
      <c r="Y1907" s="80"/>
      <c r="Z1907" s="80"/>
      <c r="AA1907" s="80"/>
      <c r="AB1907" s="80"/>
      <c r="AC1907" s="80"/>
      <c r="AD1907" s="82"/>
      <c r="AE1907" s="80"/>
      <c r="AF1907" s="76"/>
      <c r="AG1907" s="76"/>
      <c r="AH1907" s="85"/>
      <c r="AI1907" s="76"/>
      <c r="AJ1907" s="76"/>
      <c r="AK1907" s="82"/>
      <c r="AL1907" s="82"/>
      <c r="AM1907" s="80"/>
    </row>
    <row r="1908" spans="1:39" ht="15" customHeight="1" x14ac:dyDescent="0.3">
      <c r="A1908" s="76"/>
      <c r="B1908" s="76"/>
      <c r="C1908" s="76"/>
      <c r="D1908" s="77"/>
      <c r="E1908" s="69" t="str">
        <f t="shared" ca="1" si="29"/>
        <v/>
      </c>
      <c r="F1908" s="82"/>
      <c r="G1908" s="80"/>
      <c r="H1908" s="80"/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  <c r="T1908" s="76"/>
      <c r="U1908" s="80"/>
      <c r="V1908" s="80"/>
      <c r="W1908" s="80"/>
      <c r="X1908" s="80"/>
      <c r="Y1908" s="80"/>
      <c r="Z1908" s="80"/>
      <c r="AA1908" s="80"/>
      <c r="AB1908" s="80"/>
      <c r="AC1908" s="80"/>
      <c r="AD1908" s="82"/>
      <c r="AE1908" s="80"/>
      <c r="AF1908" s="76"/>
      <c r="AG1908" s="76"/>
      <c r="AH1908" s="85"/>
      <c r="AI1908" s="76"/>
      <c r="AJ1908" s="76"/>
      <c r="AK1908" s="82"/>
      <c r="AL1908" s="82"/>
      <c r="AM1908" s="80"/>
    </row>
    <row r="1909" spans="1:39" ht="15" customHeight="1" x14ac:dyDescent="0.3">
      <c r="A1909" s="76"/>
      <c r="B1909" s="76"/>
      <c r="C1909" s="76"/>
      <c r="D1909" s="77"/>
      <c r="E1909" s="69" t="str">
        <f t="shared" ca="1" si="29"/>
        <v/>
      </c>
      <c r="F1909" s="82"/>
      <c r="G1909" s="80"/>
      <c r="H1909" s="80"/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  <c r="T1909" s="76"/>
      <c r="U1909" s="80"/>
      <c r="V1909" s="80"/>
      <c r="W1909" s="80"/>
      <c r="X1909" s="80"/>
      <c r="Y1909" s="80"/>
      <c r="Z1909" s="80"/>
      <c r="AA1909" s="80"/>
      <c r="AB1909" s="80"/>
      <c r="AC1909" s="80"/>
      <c r="AD1909" s="82"/>
      <c r="AE1909" s="80"/>
      <c r="AF1909" s="76"/>
      <c r="AG1909" s="76"/>
      <c r="AH1909" s="85"/>
      <c r="AI1909" s="76"/>
      <c r="AJ1909" s="76"/>
      <c r="AK1909" s="82"/>
      <c r="AL1909" s="82"/>
      <c r="AM1909" s="80"/>
    </row>
    <row r="1910" spans="1:39" ht="15" customHeight="1" x14ac:dyDescent="0.3">
      <c r="A1910" s="76"/>
      <c r="B1910" s="76"/>
      <c r="C1910" s="76"/>
      <c r="D1910" s="77"/>
      <c r="E1910" s="69" t="str">
        <f t="shared" ca="1" si="29"/>
        <v/>
      </c>
      <c r="F1910" s="82"/>
      <c r="G1910" s="80"/>
      <c r="H1910" s="80"/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  <c r="T1910" s="76"/>
      <c r="U1910" s="80"/>
      <c r="V1910" s="80"/>
      <c r="W1910" s="80"/>
      <c r="X1910" s="80"/>
      <c r="Y1910" s="80"/>
      <c r="Z1910" s="80"/>
      <c r="AA1910" s="80"/>
      <c r="AB1910" s="80"/>
      <c r="AC1910" s="80"/>
      <c r="AD1910" s="82"/>
      <c r="AE1910" s="80"/>
      <c r="AF1910" s="76"/>
      <c r="AG1910" s="76"/>
      <c r="AH1910" s="85"/>
      <c r="AI1910" s="76"/>
      <c r="AJ1910" s="76"/>
      <c r="AK1910" s="82"/>
      <c r="AL1910" s="82"/>
      <c r="AM1910" s="80"/>
    </row>
    <row r="1911" spans="1:39" ht="15" customHeight="1" x14ac:dyDescent="0.3">
      <c r="A1911" s="76"/>
      <c r="B1911" s="76"/>
      <c r="C1911" s="76"/>
      <c r="D1911" s="77"/>
      <c r="E1911" s="69" t="str">
        <f t="shared" ca="1" si="29"/>
        <v/>
      </c>
      <c r="F1911" s="82"/>
      <c r="G1911" s="80"/>
      <c r="H1911" s="80"/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  <c r="T1911" s="76"/>
      <c r="U1911" s="80"/>
      <c r="V1911" s="80"/>
      <c r="W1911" s="80"/>
      <c r="X1911" s="80"/>
      <c r="Y1911" s="80"/>
      <c r="Z1911" s="80"/>
      <c r="AA1911" s="80"/>
      <c r="AB1911" s="80"/>
      <c r="AC1911" s="80"/>
      <c r="AD1911" s="82"/>
      <c r="AE1911" s="80"/>
      <c r="AF1911" s="76"/>
      <c r="AG1911" s="76"/>
      <c r="AH1911" s="85"/>
      <c r="AI1911" s="76"/>
      <c r="AJ1911" s="76"/>
      <c r="AK1911" s="82"/>
      <c r="AL1911" s="82"/>
      <c r="AM1911" s="80"/>
    </row>
    <row r="1912" spans="1:39" ht="15" customHeight="1" x14ac:dyDescent="0.3">
      <c r="A1912" s="76"/>
      <c r="B1912" s="76"/>
      <c r="C1912" s="76"/>
      <c r="D1912" s="77"/>
      <c r="E1912" s="69" t="str">
        <f t="shared" ca="1" si="29"/>
        <v/>
      </c>
      <c r="F1912" s="82"/>
      <c r="G1912" s="80"/>
      <c r="H1912" s="80"/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  <c r="T1912" s="76"/>
      <c r="U1912" s="80"/>
      <c r="V1912" s="80"/>
      <c r="W1912" s="80"/>
      <c r="X1912" s="80"/>
      <c r="Y1912" s="80"/>
      <c r="Z1912" s="80"/>
      <c r="AA1912" s="80"/>
      <c r="AB1912" s="80"/>
      <c r="AC1912" s="80"/>
      <c r="AD1912" s="82"/>
      <c r="AE1912" s="80"/>
      <c r="AF1912" s="76"/>
      <c r="AG1912" s="76"/>
      <c r="AH1912" s="85"/>
      <c r="AI1912" s="76"/>
      <c r="AJ1912" s="76"/>
      <c r="AK1912" s="82"/>
      <c r="AL1912" s="82"/>
      <c r="AM1912" s="80"/>
    </row>
    <row r="1913" spans="1:39" ht="15" customHeight="1" x14ac:dyDescent="0.3">
      <c r="A1913" s="76"/>
      <c r="B1913" s="76"/>
      <c r="C1913" s="76"/>
      <c r="D1913" s="77"/>
      <c r="E1913" s="69" t="str">
        <f t="shared" ca="1" si="29"/>
        <v/>
      </c>
      <c r="F1913" s="82"/>
      <c r="G1913" s="80"/>
      <c r="H1913" s="80"/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  <c r="T1913" s="76"/>
      <c r="U1913" s="80"/>
      <c r="V1913" s="80"/>
      <c r="W1913" s="80"/>
      <c r="X1913" s="80"/>
      <c r="Y1913" s="80"/>
      <c r="Z1913" s="80"/>
      <c r="AA1913" s="80"/>
      <c r="AB1913" s="80"/>
      <c r="AC1913" s="80"/>
      <c r="AD1913" s="82"/>
      <c r="AE1913" s="80"/>
      <c r="AF1913" s="76"/>
      <c r="AG1913" s="76"/>
      <c r="AH1913" s="85"/>
      <c r="AI1913" s="76"/>
      <c r="AJ1913" s="76"/>
      <c r="AK1913" s="82"/>
      <c r="AL1913" s="82"/>
      <c r="AM1913" s="80"/>
    </row>
    <row r="1914" spans="1:39" ht="15" customHeight="1" x14ac:dyDescent="0.3">
      <c r="A1914" s="76"/>
      <c r="B1914" s="76"/>
      <c r="C1914" s="76"/>
      <c r="D1914" s="77"/>
      <c r="E1914" s="69" t="str">
        <f t="shared" ca="1" si="29"/>
        <v/>
      </c>
      <c r="F1914" s="82"/>
      <c r="G1914" s="80"/>
      <c r="H1914" s="80"/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  <c r="T1914" s="76"/>
      <c r="U1914" s="80"/>
      <c r="V1914" s="80"/>
      <c r="W1914" s="80"/>
      <c r="X1914" s="80"/>
      <c r="Y1914" s="80"/>
      <c r="Z1914" s="80"/>
      <c r="AA1914" s="80"/>
      <c r="AB1914" s="80"/>
      <c r="AC1914" s="80"/>
      <c r="AD1914" s="82"/>
      <c r="AE1914" s="80"/>
      <c r="AF1914" s="76"/>
      <c r="AG1914" s="76"/>
      <c r="AH1914" s="85"/>
      <c r="AI1914" s="76"/>
      <c r="AJ1914" s="76"/>
      <c r="AK1914" s="82"/>
      <c r="AL1914" s="82"/>
      <c r="AM1914" s="80"/>
    </row>
    <row r="1915" spans="1:39" ht="15" customHeight="1" x14ac:dyDescent="0.3">
      <c r="A1915" s="76"/>
      <c r="B1915" s="76"/>
      <c r="C1915" s="76"/>
      <c r="D1915" s="77"/>
      <c r="E1915" s="69" t="str">
        <f t="shared" ca="1" si="29"/>
        <v/>
      </c>
      <c r="F1915" s="82"/>
      <c r="G1915" s="80"/>
      <c r="H1915" s="80"/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  <c r="T1915" s="76"/>
      <c r="U1915" s="80"/>
      <c r="V1915" s="80"/>
      <c r="W1915" s="80"/>
      <c r="X1915" s="80"/>
      <c r="Y1915" s="80"/>
      <c r="Z1915" s="80"/>
      <c r="AA1915" s="80"/>
      <c r="AB1915" s="80"/>
      <c r="AC1915" s="80"/>
      <c r="AD1915" s="82"/>
      <c r="AE1915" s="80"/>
      <c r="AF1915" s="76"/>
      <c r="AG1915" s="76"/>
      <c r="AH1915" s="85"/>
      <c r="AI1915" s="76"/>
      <c r="AJ1915" s="76"/>
      <c r="AK1915" s="82"/>
      <c r="AL1915" s="82"/>
      <c r="AM1915" s="80"/>
    </row>
    <row r="1916" spans="1:39" ht="15" customHeight="1" x14ac:dyDescent="0.3">
      <c r="A1916" s="76"/>
      <c r="B1916" s="76"/>
      <c r="C1916" s="76"/>
      <c r="D1916" s="77"/>
      <c r="E1916" s="69" t="str">
        <f t="shared" ca="1" si="29"/>
        <v/>
      </c>
      <c r="F1916" s="82"/>
      <c r="G1916" s="80"/>
      <c r="H1916" s="80"/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  <c r="T1916" s="76"/>
      <c r="U1916" s="80"/>
      <c r="V1916" s="80"/>
      <c r="W1916" s="80"/>
      <c r="X1916" s="80"/>
      <c r="Y1916" s="80"/>
      <c r="Z1916" s="80"/>
      <c r="AA1916" s="80"/>
      <c r="AB1916" s="80"/>
      <c r="AC1916" s="80"/>
      <c r="AD1916" s="82"/>
      <c r="AE1916" s="80"/>
      <c r="AF1916" s="76"/>
      <c r="AG1916" s="76"/>
      <c r="AH1916" s="85"/>
      <c r="AI1916" s="76"/>
      <c r="AJ1916" s="76"/>
      <c r="AK1916" s="82"/>
      <c r="AL1916" s="82"/>
      <c r="AM1916" s="80"/>
    </row>
    <row r="1917" spans="1:39" ht="15" customHeight="1" x14ac:dyDescent="0.3">
      <c r="A1917" s="76"/>
      <c r="B1917" s="76"/>
      <c r="C1917" s="76"/>
      <c r="D1917" s="77"/>
      <c r="E1917" s="69" t="str">
        <f t="shared" ca="1" si="29"/>
        <v/>
      </c>
      <c r="F1917" s="82"/>
      <c r="G1917" s="80"/>
      <c r="H1917" s="80"/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  <c r="T1917" s="76"/>
      <c r="U1917" s="80"/>
      <c r="V1917" s="80"/>
      <c r="W1917" s="80"/>
      <c r="X1917" s="80"/>
      <c r="Y1917" s="80"/>
      <c r="Z1917" s="80"/>
      <c r="AA1917" s="80"/>
      <c r="AB1917" s="80"/>
      <c r="AC1917" s="80"/>
      <c r="AD1917" s="82"/>
      <c r="AE1917" s="80"/>
      <c r="AF1917" s="76"/>
      <c r="AG1917" s="76"/>
      <c r="AH1917" s="85"/>
      <c r="AI1917" s="76"/>
      <c r="AJ1917" s="76"/>
      <c r="AK1917" s="82"/>
      <c r="AL1917" s="82"/>
      <c r="AM1917" s="80"/>
    </row>
    <row r="1918" spans="1:39" ht="15" customHeight="1" x14ac:dyDescent="0.3">
      <c r="A1918" s="76"/>
      <c r="B1918" s="76"/>
      <c r="C1918" s="76"/>
      <c r="D1918" s="77"/>
      <c r="E1918" s="69" t="str">
        <f t="shared" ca="1" si="29"/>
        <v/>
      </c>
      <c r="F1918" s="82"/>
      <c r="G1918" s="80"/>
      <c r="H1918" s="80"/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  <c r="T1918" s="76"/>
      <c r="U1918" s="80"/>
      <c r="V1918" s="80"/>
      <c r="W1918" s="80"/>
      <c r="X1918" s="80"/>
      <c r="Y1918" s="80"/>
      <c r="Z1918" s="80"/>
      <c r="AA1918" s="80"/>
      <c r="AB1918" s="80"/>
      <c r="AC1918" s="80"/>
      <c r="AD1918" s="82"/>
      <c r="AE1918" s="80"/>
      <c r="AF1918" s="76"/>
      <c r="AG1918" s="76"/>
      <c r="AH1918" s="85"/>
      <c r="AI1918" s="76"/>
      <c r="AJ1918" s="76"/>
      <c r="AK1918" s="82"/>
      <c r="AL1918" s="82"/>
      <c r="AM1918" s="80"/>
    </row>
    <row r="1919" spans="1:39" ht="15" customHeight="1" x14ac:dyDescent="0.3">
      <c r="A1919" s="76"/>
      <c r="B1919" s="76"/>
      <c r="C1919" s="76"/>
      <c r="D1919" s="77"/>
      <c r="E1919" s="69" t="str">
        <f t="shared" ca="1" si="29"/>
        <v/>
      </c>
      <c r="F1919" s="82"/>
      <c r="G1919" s="80"/>
      <c r="H1919" s="80"/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  <c r="T1919" s="76"/>
      <c r="U1919" s="80"/>
      <c r="V1919" s="80"/>
      <c r="W1919" s="80"/>
      <c r="X1919" s="80"/>
      <c r="Y1919" s="80"/>
      <c r="Z1919" s="80"/>
      <c r="AA1919" s="80"/>
      <c r="AB1919" s="80"/>
      <c r="AC1919" s="80"/>
      <c r="AD1919" s="82"/>
      <c r="AE1919" s="80"/>
      <c r="AF1919" s="76"/>
      <c r="AG1919" s="76"/>
      <c r="AH1919" s="85"/>
      <c r="AI1919" s="76"/>
      <c r="AJ1919" s="76"/>
      <c r="AK1919" s="82"/>
      <c r="AL1919" s="82"/>
      <c r="AM1919" s="80"/>
    </row>
    <row r="1920" spans="1:39" ht="15" customHeight="1" x14ac:dyDescent="0.3">
      <c r="A1920" s="76"/>
      <c r="B1920" s="76"/>
      <c r="C1920" s="76"/>
      <c r="D1920" s="77"/>
      <c r="E1920" s="69" t="str">
        <f t="shared" ca="1" si="29"/>
        <v/>
      </c>
      <c r="F1920" s="82"/>
      <c r="G1920" s="80"/>
      <c r="H1920" s="80"/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  <c r="T1920" s="76"/>
      <c r="U1920" s="80"/>
      <c r="V1920" s="80"/>
      <c r="W1920" s="80"/>
      <c r="X1920" s="80"/>
      <c r="Y1920" s="80"/>
      <c r="Z1920" s="80"/>
      <c r="AA1920" s="80"/>
      <c r="AB1920" s="80"/>
      <c r="AC1920" s="80"/>
      <c r="AD1920" s="82"/>
      <c r="AE1920" s="80"/>
      <c r="AF1920" s="76"/>
      <c r="AG1920" s="76"/>
      <c r="AH1920" s="85"/>
      <c r="AI1920" s="76"/>
      <c r="AJ1920" s="76"/>
      <c r="AK1920" s="82"/>
      <c r="AL1920" s="82"/>
      <c r="AM1920" s="80"/>
    </row>
    <row r="1921" spans="1:39" ht="15" customHeight="1" x14ac:dyDescent="0.3">
      <c r="A1921" s="76"/>
      <c r="B1921" s="76"/>
      <c r="C1921" s="76"/>
      <c r="D1921" s="77"/>
      <c r="E1921" s="69" t="str">
        <f t="shared" ca="1" si="29"/>
        <v/>
      </c>
      <c r="F1921" s="82"/>
      <c r="G1921" s="80"/>
      <c r="H1921" s="80"/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  <c r="T1921" s="76"/>
      <c r="U1921" s="80"/>
      <c r="V1921" s="80"/>
      <c r="W1921" s="80"/>
      <c r="X1921" s="80"/>
      <c r="Y1921" s="80"/>
      <c r="Z1921" s="80"/>
      <c r="AA1921" s="80"/>
      <c r="AB1921" s="80"/>
      <c r="AC1921" s="80"/>
      <c r="AD1921" s="82"/>
      <c r="AE1921" s="80"/>
      <c r="AF1921" s="76"/>
      <c r="AG1921" s="76"/>
      <c r="AH1921" s="85"/>
      <c r="AI1921" s="76"/>
      <c r="AJ1921" s="76"/>
      <c r="AK1921" s="82"/>
      <c r="AL1921" s="82"/>
      <c r="AM1921" s="80"/>
    </row>
    <row r="1922" spans="1:39" ht="15" customHeight="1" x14ac:dyDescent="0.3">
      <c r="A1922" s="76"/>
      <c r="B1922" s="76"/>
      <c r="C1922" s="76"/>
      <c r="D1922" s="77"/>
      <c r="E1922" s="69" t="str">
        <f t="shared" ca="1" si="29"/>
        <v/>
      </c>
      <c r="F1922" s="82"/>
      <c r="G1922" s="80"/>
      <c r="H1922" s="80"/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  <c r="T1922" s="76"/>
      <c r="U1922" s="80"/>
      <c r="V1922" s="80"/>
      <c r="W1922" s="80"/>
      <c r="X1922" s="80"/>
      <c r="Y1922" s="80"/>
      <c r="Z1922" s="80"/>
      <c r="AA1922" s="80"/>
      <c r="AB1922" s="80"/>
      <c r="AC1922" s="80"/>
      <c r="AD1922" s="82"/>
      <c r="AE1922" s="80"/>
      <c r="AF1922" s="76"/>
      <c r="AG1922" s="76"/>
      <c r="AH1922" s="85"/>
      <c r="AI1922" s="76"/>
      <c r="AJ1922" s="76"/>
      <c r="AK1922" s="82"/>
      <c r="AL1922" s="82"/>
      <c r="AM1922" s="80"/>
    </row>
    <row r="1923" spans="1:39" ht="15" customHeight="1" x14ac:dyDescent="0.3">
      <c r="A1923" s="76"/>
      <c r="B1923" s="76"/>
      <c r="C1923" s="76"/>
      <c r="D1923" s="77"/>
      <c r="E1923" s="69" t="str">
        <f t="shared" ca="1" si="29"/>
        <v/>
      </c>
      <c r="F1923" s="82"/>
      <c r="G1923" s="80"/>
      <c r="H1923" s="80"/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  <c r="T1923" s="76"/>
      <c r="U1923" s="80"/>
      <c r="V1923" s="80"/>
      <c r="W1923" s="80"/>
      <c r="X1923" s="80"/>
      <c r="Y1923" s="80"/>
      <c r="Z1923" s="80"/>
      <c r="AA1923" s="80"/>
      <c r="AB1923" s="80"/>
      <c r="AC1923" s="80"/>
      <c r="AD1923" s="82"/>
      <c r="AE1923" s="80"/>
      <c r="AF1923" s="76"/>
      <c r="AG1923" s="76"/>
      <c r="AH1923" s="85"/>
      <c r="AI1923" s="76"/>
      <c r="AJ1923" s="76"/>
      <c r="AK1923" s="82"/>
      <c r="AL1923" s="82"/>
      <c r="AM1923" s="80"/>
    </row>
    <row r="1924" spans="1:39" ht="15" customHeight="1" x14ac:dyDescent="0.3">
      <c r="A1924" s="76"/>
      <c r="B1924" s="76"/>
      <c r="C1924" s="76"/>
      <c r="D1924" s="77"/>
      <c r="E1924" s="69" t="str">
        <f t="shared" ca="1" si="29"/>
        <v/>
      </c>
      <c r="F1924" s="82"/>
      <c r="G1924" s="80"/>
      <c r="H1924" s="80"/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  <c r="T1924" s="76"/>
      <c r="U1924" s="80"/>
      <c r="V1924" s="80"/>
      <c r="W1924" s="80"/>
      <c r="X1924" s="80"/>
      <c r="Y1924" s="80"/>
      <c r="Z1924" s="80"/>
      <c r="AA1924" s="80"/>
      <c r="AB1924" s="80"/>
      <c r="AC1924" s="80"/>
      <c r="AD1924" s="82"/>
      <c r="AE1924" s="80"/>
      <c r="AF1924" s="76"/>
      <c r="AG1924" s="76"/>
      <c r="AH1924" s="85"/>
      <c r="AI1924" s="76"/>
      <c r="AJ1924" s="76"/>
      <c r="AK1924" s="82"/>
      <c r="AL1924" s="82"/>
      <c r="AM1924" s="80"/>
    </row>
    <row r="1925" spans="1:39" ht="15" customHeight="1" x14ac:dyDescent="0.3">
      <c r="A1925" s="76"/>
      <c r="B1925" s="76"/>
      <c r="C1925" s="76"/>
      <c r="D1925" s="77"/>
      <c r="E1925" s="69" t="str">
        <f t="shared" ca="1" si="29"/>
        <v/>
      </c>
      <c r="F1925" s="82"/>
      <c r="G1925" s="80"/>
      <c r="H1925" s="80"/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  <c r="T1925" s="76"/>
      <c r="U1925" s="80"/>
      <c r="V1925" s="80"/>
      <c r="W1925" s="80"/>
      <c r="X1925" s="80"/>
      <c r="Y1925" s="80"/>
      <c r="Z1925" s="80"/>
      <c r="AA1925" s="80"/>
      <c r="AB1925" s="80"/>
      <c r="AC1925" s="80"/>
      <c r="AD1925" s="82"/>
      <c r="AE1925" s="80"/>
      <c r="AF1925" s="76"/>
      <c r="AG1925" s="76"/>
      <c r="AH1925" s="85"/>
      <c r="AI1925" s="76"/>
      <c r="AJ1925" s="76"/>
      <c r="AK1925" s="82"/>
      <c r="AL1925" s="82"/>
      <c r="AM1925" s="80"/>
    </row>
    <row r="1926" spans="1:39" ht="15" customHeight="1" x14ac:dyDescent="0.3">
      <c r="A1926" s="76"/>
      <c r="B1926" s="76"/>
      <c r="C1926" s="76"/>
      <c r="D1926" s="77"/>
      <c r="E1926" s="69" t="str">
        <f t="shared" ca="1" si="29"/>
        <v/>
      </c>
      <c r="F1926" s="82"/>
      <c r="G1926" s="80"/>
      <c r="H1926" s="80"/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  <c r="T1926" s="76"/>
      <c r="U1926" s="80"/>
      <c r="V1926" s="80"/>
      <c r="W1926" s="80"/>
      <c r="X1926" s="80"/>
      <c r="Y1926" s="80"/>
      <c r="Z1926" s="80"/>
      <c r="AA1926" s="80"/>
      <c r="AB1926" s="80"/>
      <c r="AC1926" s="80"/>
      <c r="AD1926" s="82"/>
      <c r="AE1926" s="80"/>
      <c r="AF1926" s="76"/>
      <c r="AG1926" s="76"/>
      <c r="AH1926" s="85"/>
      <c r="AI1926" s="76"/>
      <c r="AJ1926" s="76"/>
      <c r="AK1926" s="82"/>
      <c r="AL1926" s="82"/>
      <c r="AM1926" s="80"/>
    </row>
    <row r="1927" spans="1:39" ht="15" customHeight="1" x14ac:dyDescent="0.3">
      <c r="A1927" s="76"/>
      <c r="B1927" s="76"/>
      <c r="C1927" s="76"/>
      <c r="D1927" s="77"/>
      <c r="E1927" s="69" t="str">
        <f t="shared" ca="1" si="29"/>
        <v/>
      </c>
      <c r="F1927" s="82"/>
      <c r="G1927" s="80"/>
      <c r="H1927" s="80"/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  <c r="T1927" s="76"/>
      <c r="U1927" s="80"/>
      <c r="V1927" s="80"/>
      <c r="W1927" s="80"/>
      <c r="X1927" s="80"/>
      <c r="Y1927" s="80"/>
      <c r="Z1927" s="80"/>
      <c r="AA1927" s="80"/>
      <c r="AB1927" s="80"/>
      <c r="AC1927" s="80"/>
      <c r="AD1927" s="82"/>
      <c r="AE1927" s="80"/>
      <c r="AF1927" s="76"/>
      <c r="AG1927" s="76"/>
      <c r="AH1927" s="85"/>
      <c r="AI1927" s="76"/>
      <c r="AJ1927" s="76"/>
      <c r="AK1927" s="82"/>
      <c r="AL1927" s="82"/>
      <c r="AM1927" s="80"/>
    </row>
    <row r="1928" spans="1:39" ht="15" customHeight="1" x14ac:dyDescent="0.3">
      <c r="A1928" s="76"/>
      <c r="B1928" s="76"/>
      <c r="C1928" s="76"/>
      <c r="D1928" s="77"/>
      <c r="E1928" s="69" t="str">
        <f t="shared" ca="1" si="29"/>
        <v/>
      </c>
      <c r="F1928" s="82"/>
      <c r="G1928" s="80"/>
      <c r="H1928" s="80"/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  <c r="T1928" s="76"/>
      <c r="U1928" s="80"/>
      <c r="V1928" s="80"/>
      <c r="W1928" s="80"/>
      <c r="X1928" s="80"/>
      <c r="Y1928" s="80"/>
      <c r="Z1928" s="80"/>
      <c r="AA1928" s="80"/>
      <c r="AB1928" s="80"/>
      <c r="AC1928" s="80"/>
      <c r="AD1928" s="82"/>
      <c r="AE1928" s="80"/>
      <c r="AF1928" s="76"/>
      <c r="AG1928" s="76"/>
      <c r="AH1928" s="85"/>
      <c r="AI1928" s="76"/>
      <c r="AJ1928" s="76"/>
      <c r="AK1928" s="82"/>
      <c r="AL1928" s="82"/>
      <c r="AM1928" s="80"/>
    </row>
    <row r="1929" spans="1:39" ht="15" customHeight="1" x14ac:dyDescent="0.3">
      <c r="A1929" s="76"/>
      <c r="B1929" s="76"/>
      <c r="C1929" s="76"/>
      <c r="D1929" s="77"/>
      <c r="E1929" s="69" t="str">
        <f t="shared" ref="E1929:E1992" ca="1" si="30">IF(D1929="","",(INT((TODAY()-D1929)/365.25)))</f>
        <v/>
      </c>
      <c r="F1929" s="82"/>
      <c r="G1929" s="80"/>
      <c r="H1929" s="80"/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  <c r="T1929" s="76"/>
      <c r="U1929" s="80"/>
      <c r="V1929" s="80"/>
      <c r="W1929" s="80"/>
      <c r="X1929" s="80"/>
      <c r="Y1929" s="80"/>
      <c r="Z1929" s="80"/>
      <c r="AA1929" s="80"/>
      <c r="AB1929" s="80"/>
      <c r="AC1929" s="80"/>
      <c r="AD1929" s="82"/>
      <c r="AE1929" s="80"/>
      <c r="AF1929" s="76"/>
      <c r="AG1929" s="76"/>
      <c r="AH1929" s="85"/>
      <c r="AI1929" s="76"/>
      <c r="AJ1929" s="76"/>
      <c r="AK1929" s="82"/>
      <c r="AL1929" s="82"/>
      <c r="AM1929" s="80"/>
    </row>
    <row r="1930" spans="1:39" ht="15" customHeight="1" x14ac:dyDescent="0.3">
      <c r="A1930" s="76"/>
      <c r="B1930" s="76"/>
      <c r="C1930" s="76"/>
      <c r="D1930" s="77"/>
      <c r="E1930" s="69" t="str">
        <f t="shared" ca="1" si="30"/>
        <v/>
      </c>
      <c r="F1930" s="82"/>
      <c r="G1930" s="80"/>
      <c r="H1930" s="80"/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  <c r="T1930" s="76"/>
      <c r="U1930" s="80"/>
      <c r="V1930" s="80"/>
      <c r="W1930" s="80"/>
      <c r="X1930" s="80"/>
      <c r="Y1930" s="80"/>
      <c r="Z1930" s="80"/>
      <c r="AA1930" s="80"/>
      <c r="AB1930" s="80"/>
      <c r="AC1930" s="80"/>
      <c r="AD1930" s="82"/>
      <c r="AE1930" s="80"/>
      <c r="AF1930" s="76"/>
      <c r="AG1930" s="76"/>
      <c r="AH1930" s="85"/>
      <c r="AI1930" s="76"/>
      <c r="AJ1930" s="76"/>
      <c r="AK1930" s="82"/>
      <c r="AL1930" s="82"/>
      <c r="AM1930" s="80"/>
    </row>
    <row r="1931" spans="1:39" ht="15" customHeight="1" x14ac:dyDescent="0.3">
      <c r="A1931" s="76"/>
      <c r="B1931" s="76"/>
      <c r="C1931" s="76"/>
      <c r="D1931" s="77"/>
      <c r="E1931" s="69" t="str">
        <f t="shared" ca="1" si="30"/>
        <v/>
      </c>
      <c r="F1931" s="82"/>
      <c r="G1931" s="80"/>
      <c r="H1931" s="80"/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  <c r="T1931" s="76"/>
      <c r="U1931" s="80"/>
      <c r="V1931" s="80"/>
      <c r="W1931" s="80"/>
      <c r="X1931" s="80"/>
      <c r="Y1931" s="80"/>
      <c r="Z1931" s="80"/>
      <c r="AA1931" s="80"/>
      <c r="AB1931" s="80"/>
      <c r="AC1931" s="80"/>
      <c r="AD1931" s="82"/>
      <c r="AE1931" s="80"/>
      <c r="AF1931" s="76"/>
      <c r="AG1931" s="76"/>
      <c r="AH1931" s="85"/>
      <c r="AI1931" s="76"/>
      <c r="AJ1931" s="76"/>
      <c r="AK1931" s="82"/>
      <c r="AL1931" s="82"/>
      <c r="AM1931" s="80"/>
    </row>
    <row r="1932" spans="1:39" ht="15" customHeight="1" x14ac:dyDescent="0.3">
      <c r="A1932" s="76"/>
      <c r="B1932" s="76"/>
      <c r="C1932" s="76"/>
      <c r="D1932" s="77"/>
      <c r="E1932" s="69" t="str">
        <f t="shared" ca="1" si="30"/>
        <v/>
      </c>
      <c r="F1932" s="82"/>
      <c r="G1932" s="80"/>
      <c r="H1932" s="80"/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  <c r="T1932" s="76"/>
      <c r="U1932" s="80"/>
      <c r="V1932" s="80"/>
      <c r="W1932" s="80"/>
      <c r="X1932" s="80"/>
      <c r="Y1932" s="80"/>
      <c r="Z1932" s="80"/>
      <c r="AA1932" s="80"/>
      <c r="AB1932" s="80"/>
      <c r="AC1932" s="80"/>
      <c r="AD1932" s="82"/>
      <c r="AE1932" s="80"/>
      <c r="AF1932" s="76"/>
      <c r="AG1932" s="76"/>
      <c r="AH1932" s="85"/>
      <c r="AI1932" s="76"/>
      <c r="AJ1932" s="76"/>
      <c r="AK1932" s="82"/>
      <c r="AL1932" s="82"/>
      <c r="AM1932" s="80"/>
    </row>
    <row r="1933" spans="1:39" ht="15" customHeight="1" x14ac:dyDescent="0.3">
      <c r="A1933" s="76"/>
      <c r="B1933" s="76"/>
      <c r="C1933" s="76"/>
      <c r="D1933" s="77"/>
      <c r="E1933" s="69" t="str">
        <f t="shared" ca="1" si="30"/>
        <v/>
      </c>
      <c r="F1933" s="82"/>
      <c r="G1933" s="80"/>
      <c r="H1933" s="80"/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  <c r="T1933" s="76"/>
      <c r="U1933" s="80"/>
      <c r="V1933" s="80"/>
      <c r="W1933" s="80"/>
      <c r="X1933" s="80"/>
      <c r="Y1933" s="80"/>
      <c r="Z1933" s="80"/>
      <c r="AA1933" s="80"/>
      <c r="AB1933" s="80"/>
      <c r="AC1933" s="80"/>
      <c r="AD1933" s="82"/>
      <c r="AE1933" s="80"/>
      <c r="AF1933" s="76"/>
      <c r="AG1933" s="76"/>
      <c r="AH1933" s="85"/>
      <c r="AI1933" s="76"/>
      <c r="AJ1933" s="76"/>
      <c r="AK1933" s="82"/>
      <c r="AL1933" s="82"/>
      <c r="AM1933" s="80"/>
    </row>
    <row r="1934" spans="1:39" ht="15" customHeight="1" x14ac:dyDescent="0.3">
      <c r="A1934" s="76"/>
      <c r="B1934" s="76"/>
      <c r="C1934" s="76"/>
      <c r="D1934" s="77"/>
      <c r="E1934" s="69" t="str">
        <f t="shared" ca="1" si="30"/>
        <v/>
      </c>
      <c r="F1934" s="82"/>
      <c r="G1934" s="80"/>
      <c r="H1934" s="80"/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  <c r="T1934" s="76"/>
      <c r="U1934" s="80"/>
      <c r="V1934" s="80"/>
      <c r="W1934" s="80"/>
      <c r="X1934" s="80"/>
      <c r="Y1934" s="80"/>
      <c r="Z1934" s="80"/>
      <c r="AA1934" s="80"/>
      <c r="AB1934" s="80"/>
      <c r="AC1934" s="80"/>
      <c r="AD1934" s="82"/>
      <c r="AE1934" s="80"/>
      <c r="AF1934" s="76"/>
      <c r="AG1934" s="76"/>
      <c r="AH1934" s="85"/>
      <c r="AI1934" s="76"/>
      <c r="AJ1934" s="76"/>
      <c r="AK1934" s="82"/>
      <c r="AL1934" s="82"/>
      <c r="AM1934" s="80"/>
    </row>
    <row r="1935" spans="1:39" ht="15" customHeight="1" x14ac:dyDescent="0.3">
      <c r="A1935" s="76"/>
      <c r="B1935" s="76"/>
      <c r="C1935" s="76"/>
      <c r="D1935" s="77"/>
      <c r="E1935" s="69" t="str">
        <f t="shared" ca="1" si="30"/>
        <v/>
      </c>
      <c r="F1935" s="82"/>
      <c r="G1935" s="80"/>
      <c r="H1935" s="80"/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  <c r="T1935" s="76"/>
      <c r="U1935" s="80"/>
      <c r="V1935" s="80"/>
      <c r="W1935" s="80"/>
      <c r="X1935" s="80"/>
      <c r="Y1935" s="80"/>
      <c r="Z1935" s="80"/>
      <c r="AA1935" s="80"/>
      <c r="AB1935" s="80"/>
      <c r="AC1935" s="80"/>
      <c r="AD1935" s="82"/>
      <c r="AE1935" s="80"/>
      <c r="AF1935" s="76"/>
      <c r="AG1935" s="76"/>
      <c r="AH1935" s="85"/>
      <c r="AI1935" s="76"/>
      <c r="AJ1935" s="76"/>
      <c r="AK1935" s="82"/>
      <c r="AL1935" s="82"/>
      <c r="AM1935" s="80"/>
    </row>
    <row r="1936" spans="1:39" ht="15" customHeight="1" x14ac:dyDescent="0.3">
      <c r="A1936" s="76"/>
      <c r="B1936" s="76"/>
      <c r="C1936" s="76"/>
      <c r="D1936" s="77"/>
      <c r="E1936" s="69" t="str">
        <f t="shared" ca="1" si="30"/>
        <v/>
      </c>
      <c r="F1936" s="82"/>
      <c r="G1936" s="80"/>
      <c r="H1936" s="80"/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  <c r="T1936" s="76"/>
      <c r="U1936" s="80"/>
      <c r="V1936" s="80"/>
      <c r="W1936" s="80"/>
      <c r="X1936" s="80"/>
      <c r="Y1936" s="80"/>
      <c r="Z1936" s="80"/>
      <c r="AA1936" s="80"/>
      <c r="AB1936" s="80"/>
      <c r="AC1936" s="80"/>
      <c r="AD1936" s="82"/>
      <c r="AE1936" s="80"/>
      <c r="AF1936" s="76"/>
      <c r="AG1936" s="76"/>
      <c r="AH1936" s="85"/>
      <c r="AI1936" s="76"/>
      <c r="AJ1936" s="76"/>
      <c r="AK1936" s="82"/>
      <c r="AL1936" s="82"/>
      <c r="AM1936" s="80"/>
    </row>
    <row r="1937" spans="1:39" ht="15" customHeight="1" x14ac:dyDescent="0.3">
      <c r="A1937" s="76"/>
      <c r="B1937" s="76"/>
      <c r="C1937" s="76"/>
      <c r="D1937" s="77"/>
      <c r="E1937" s="69" t="str">
        <f t="shared" ca="1" si="30"/>
        <v/>
      </c>
      <c r="F1937" s="82"/>
      <c r="G1937" s="80"/>
      <c r="H1937" s="80"/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  <c r="T1937" s="76"/>
      <c r="U1937" s="80"/>
      <c r="V1937" s="80"/>
      <c r="W1937" s="80"/>
      <c r="X1937" s="80"/>
      <c r="Y1937" s="80"/>
      <c r="Z1937" s="80"/>
      <c r="AA1937" s="80"/>
      <c r="AB1937" s="80"/>
      <c r="AC1937" s="80"/>
      <c r="AD1937" s="82"/>
      <c r="AE1937" s="80"/>
      <c r="AF1937" s="76"/>
      <c r="AG1937" s="76"/>
      <c r="AH1937" s="85"/>
      <c r="AI1937" s="76"/>
      <c r="AJ1937" s="76"/>
      <c r="AK1937" s="82"/>
      <c r="AL1937" s="82"/>
      <c r="AM1937" s="80"/>
    </row>
    <row r="1938" spans="1:39" ht="15" customHeight="1" x14ac:dyDescent="0.3">
      <c r="A1938" s="76"/>
      <c r="B1938" s="76"/>
      <c r="C1938" s="76"/>
      <c r="D1938" s="77"/>
      <c r="E1938" s="69" t="str">
        <f t="shared" ca="1" si="30"/>
        <v/>
      </c>
      <c r="F1938" s="82"/>
      <c r="G1938" s="80"/>
      <c r="H1938" s="80"/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  <c r="T1938" s="76"/>
      <c r="U1938" s="80"/>
      <c r="V1938" s="80"/>
      <c r="W1938" s="80"/>
      <c r="X1938" s="80"/>
      <c r="Y1938" s="80"/>
      <c r="Z1938" s="80"/>
      <c r="AA1938" s="80"/>
      <c r="AB1938" s="80"/>
      <c r="AC1938" s="80"/>
      <c r="AD1938" s="82"/>
      <c r="AE1938" s="80"/>
      <c r="AF1938" s="76"/>
      <c r="AG1938" s="76"/>
      <c r="AH1938" s="85"/>
      <c r="AI1938" s="76"/>
      <c r="AJ1938" s="76"/>
      <c r="AK1938" s="82"/>
      <c r="AL1938" s="82"/>
      <c r="AM1938" s="80"/>
    </row>
    <row r="1939" spans="1:39" ht="15" customHeight="1" x14ac:dyDescent="0.3">
      <c r="A1939" s="76"/>
      <c r="B1939" s="76"/>
      <c r="C1939" s="76"/>
      <c r="D1939" s="77"/>
      <c r="E1939" s="69" t="str">
        <f t="shared" ca="1" si="30"/>
        <v/>
      </c>
      <c r="F1939" s="82"/>
      <c r="G1939" s="80"/>
      <c r="H1939" s="80"/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  <c r="T1939" s="76"/>
      <c r="U1939" s="80"/>
      <c r="V1939" s="80"/>
      <c r="W1939" s="80"/>
      <c r="X1939" s="80"/>
      <c r="Y1939" s="80"/>
      <c r="Z1939" s="80"/>
      <c r="AA1939" s="80"/>
      <c r="AB1939" s="80"/>
      <c r="AC1939" s="80"/>
      <c r="AD1939" s="82"/>
      <c r="AE1939" s="80"/>
      <c r="AF1939" s="76"/>
      <c r="AG1939" s="76"/>
      <c r="AH1939" s="85"/>
      <c r="AI1939" s="76"/>
      <c r="AJ1939" s="76"/>
      <c r="AK1939" s="82"/>
      <c r="AL1939" s="82"/>
      <c r="AM1939" s="80"/>
    </row>
    <row r="1940" spans="1:39" ht="15" customHeight="1" x14ac:dyDescent="0.3">
      <c r="A1940" s="76"/>
      <c r="B1940" s="76"/>
      <c r="C1940" s="76"/>
      <c r="D1940" s="77"/>
      <c r="E1940" s="69" t="str">
        <f t="shared" ca="1" si="30"/>
        <v/>
      </c>
      <c r="F1940" s="82"/>
      <c r="G1940" s="80"/>
      <c r="H1940" s="80"/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  <c r="T1940" s="76"/>
      <c r="U1940" s="80"/>
      <c r="V1940" s="80"/>
      <c r="W1940" s="80"/>
      <c r="X1940" s="80"/>
      <c r="Y1940" s="80"/>
      <c r="Z1940" s="80"/>
      <c r="AA1940" s="80"/>
      <c r="AB1940" s="80"/>
      <c r="AC1940" s="80"/>
      <c r="AD1940" s="82"/>
      <c r="AE1940" s="80"/>
      <c r="AF1940" s="76"/>
      <c r="AG1940" s="76"/>
      <c r="AH1940" s="85"/>
      <c r="AI1940" s="76"/>
      <c r="AJ1940" s="76"/>
      <c r="AK1940" s="82"/>
      <c r="AL1940" s="82"/>
      <c r="AM1940" s="80"/>
    </row>
    <row r="1941" spans="1:39" ht="15" customHeight="1" x14ac:dyDescent="0.3">
      <c r="A1941" s="76"/>
      <c r="B1941" s="76"/>
      <c r="C1941" s="76"/>
      <c r="D1941" s="77"/>
      <c r="E1941" s="69" t="str">
        <f t="shared" ca="1" si="30"/>
        <v/>
      </c>
      <c r="F1941" s="82"/>
      <c r="G1941" s="80"/>
      <c r="H1941" s="80"/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  <c r="T1941" s="76"/>
      <c r="U1941" s="80"/>
      <c r="V1941" s="80"/>
      <c r="W1941" s="80"/>
      <c r="X1941" s="80"/>
      <c r="Y1941" s="80"/>
      <c r="Z1941" s="80"/>
      <c r="AA1941" s="80"/>
      <c r="AB1941" s="80"/>
      <c r="AC1941" s="80"/>
      <c r="AD1941" s="82"/>
      <c r="AE1941" s="80"/>
      <c r="AF1941" s="76"/>
      <c r="AG1941" s="76"/>
      <c r="AH1941" s="85"/>
      <c r="AI1941" s="76"/>
      <c r="AJ1941" s="76"/>
      <c r="AK1941" s="82"/>
      <c r="AL1941" s="82"/>
      <c r="AM1941" s="80"/>
    </row>
    <row r="1942" spans="1:39" ht="15" customHeight="1" x14ac:dyDescent="0.3">
      <c r="A1942" s="76"/>
      <c r="B1942" s="76"/>
      <c r="C1942" s="76"/>
      <c r="D1942" s="77"/>
      <c r="E1942" s="69" t="str">
        <f t="shared" ca="1" si="30"/>
        <v/>
      </c>
      <c r="F1942" s="82"/>
      <c r="G1942" s="80"/>
      <c r="H1942" s="80"/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  <c r="T1942" s="76"/>
      <c r="U1942" s="80"/>
      <c r="V1942" s="80"/>
      <c r="W1942" s="80"/>
      <c r="X1942" s="80"/>
      <c r="Y1942" s="80"/>
      <c r="Z1942" s="80"/>
      <c r="AA1942" s="80"/>
      <c r="AB1942" s="80"/>
      <c r="AC1942" s="80"/>
      <c r="AD1942" s="82"/>
      <c r="AE1942" s="80"/>
      <c r="AF1942" s="76"/>
      <c r="AG1942" s="76"/>
      <c r="AH1942" s="85"/>
      <c r="AI1942" s="76"/>
      <c r="AJ1942" s="76"/>
      <c r="AK1942" s="82"/>
      <c r="AL1942" s="82"/>
      <c r="AM1942" s="80"/>
    </row>
    <row r="1943" spans="1:39" ht="15" customHeight="1" x14ac:dyDescent="0.3">
      <c r="A1943" s="76"/>
      <c r="B1943" s="76"/>
      <c r="C1943" s="76"/>
      <c r="D1943" s="77"/>
      <c r="E1943" s="69" t="str">
        <f t="shared" ca="1" si="30"/>
        <v/>
      </c>
      <c r="F1943" s="82"/>
      <c r="G1943" s="80"/>
      <c r="H1943" s="80"/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  <c r="T1943" s="76"/>
      <c r="U1943" s="80"/>
      <c r="V1943" s="80"/>
      <c r="W1943" s="80"/>
      <c r="X1943" s="80"/>
      <c r="Y1943" s="80"/>
      <c r="Z1943" s="80"/>
      <c r="AA1943" s="80"/>
      <c r="AB1943" s="80"/>
      <c r="AC1943" s="80"/>
      <c r="AD1943" s="82"/>
      <c r="AE1943" s="80"/>
      <c r="AF1943" s="76"/>
      <c r="AG1943" s="76"/>
      <c r="AH1943" s="85"/>
      <c r="AI1943" s="76"/>
      <c r="AJ1943" s="76"/>
      <c r="AK1943" s="82"/>
      <c r="AL1943" s="82"/>
      <c r="AM1943" s="80"/>
    </row>
    <row r="1944" spans="1:39" ht="15" customHeight="1" x14ac:dyDescent="0.3">
      <c r="A1944" s="76"/>
      <c r="B1944" s="76"/>
      <c r="C1944" s="76"/>
      <c r="D1944" s="77"/>
      <c r="E1944" s="69" t="str">
        <f t="shared" ca="1" si="30"/>
        <v/>
      </c>
      <c r="F1944" s="82"/>
      <c r="G1944" s="80"/>
      <c r="H1944" s="80"/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  <c r="T1944" s="76"/>
      <c r="U1944" s="80"/>
      <c r="V1944" s="80"/>
      <c r="W1944" s="80"/>
      <c r="X1944" s="80"/>
      <c r="Y1944" s="80"/>
      <c r="Z1944" s="80"/>
      <c r="AA1944" s="80"/>
      <c r="AB1944" s="80"/>
      <c r="AC1944" s="80"/>
      <c r="AD1944" s="82"/>
      <c r="AE1944" s="80"/>
      <c r="AF1944" s="76"/>
      <c r="AG1944" s="76"/>
      <c r="AH1944" s="85"/>
      <c r="AI1944" s="76"/>
      <c r="AJ1944" s="76"/>
      <c r="AK1944" s="82"/>
      <c r="AL1944" s="82"/>
      <c r="AM1944" s="80"/>
    </row>
    <row r="1945" spans="1:39" ht="15" customHeight="1" x14ac:dyDescent="0.3">
      <c r="A1945" s="76"/>
      <c r="B1945" s="76"/>
      <c r="C1945" s="76"/>
      <c r="D1945" s="77"/>
      <c r="E1945" s="69" t="str">
        <f t="shared" ca="1" si="30"/>
        <v/>
      </c>
      <c r="F1945" s="82"/>
      <c r="G1945" s="80"/>
      <c r="H1945" s="80"/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  <c r="T1945" s="76"/>
      <c r="U1945" s="80"/>
      <c r="V1945" s="80"/>
      <c r="W1945" s="80"/>
      <c r="X1945" s="80"/>
      <c r="Y1945" s="80"/>
      <c r="Z1945" s="80"/>
      <c r="AA1945" s="80"/>
      <c r="AB1945" s="80"/>
      <c r="AC1945" s="80"/>
      <c r="AD1945" s="82"/>
      <c r="AE1945" s="80"/>
      <c r="AF1945" s="76"/>
      <c r="AG1945" s="76"/>
      <c r="AH1945" s="85"/>
      <c r="AI1945" s="76"/>
      <c r="AJ1945" s="76"/>
      <c r="AK1945" s="82"/>
      <c r="AL1945" s="82"/>
      <c r="AM1945" s="80"/>
    </row>
    <row r="1946" spans="1:39" ht="15" customHeight="1" x14ac:dyDescent="0.3">
      <c r="A1946" s="76"/>
      <c r="B1946" s="76"/>
      <c r="C1946" s="76"/>
      <c r="D1946" s="77"/>
      <c r="E1946" s="69" t="str">
        <f t="shared" ca="1" si="30"/>
        <v/>
      </c>
      <c r="F1946" s="82"/>
      <c r="G1946" s="80"/>
      <c r="H1946" s="80"/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  <c r="T1946" s="76"/>
      <c r="U1946" s="80"/>
      <c r="V1946" s="80"/>
      <c r="W1946" s="80"/>
      <c r="X1946" s="80"/>
      <c r="Y1946" s="80"/>
      <c r="Z1946" s="80"/>
      <c r="AA1946" s="80"/>
      <c r="AB1946" s="80"/>
      <c r="AC1946" s="80"/>
      <c r="AD1946" s="82"/>
      <c r="AE1946" s="80"/>
      <c r="AF1946" s="76"/>
      <c r="AG1946" s="76"/>
      <c r="AH1946" s="85"/>
      <c r="AI1946" s="76"/>
      <c r="AJ1946" s="76"/>
      <c r="AK1946" s="82"/>
      <c r="AL1946" s="82"/>
      <c r="AM1946" s="80"/>
    </row>
    <row r="1947" spans="1:39" ht="15" customHeight="1" x14ac:dyDescent="0.3">
      <c r="A1947" s="76"/>
      <c r="B1947" s="76"/>
      <c r="C1947" s="76"/>
      <c r="D1947" s="77"/>
      <c r="E1947" s="69" t="str">
        <f t="shared" ca="1" si="30"/>
        <v/>
      </c>
      <c r="F1947" s="82"/>
      <c r="G1947" s="80"/>
      <c r="H1947" s="80"/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  <c r="T1947" s="76"/>
      <c r="U1947" s="80"/>
      <c r="V1947" s="80"/>
      <c r="W1947" s="80"/>
      <c r="X1947" s="80"/>
      <c r="Y1947" s="80"/>
      <c r="Z1947" s="80"/>
      <c r="AA1947" s="80"/>
      <c r="AB1947" s="80"/>
      <c r="AC1947" s="80"/>
      <c r="AD1947" s="82"/>
      <c r="AE1947" s="80"/>
      <c r="AF1947" s="76"/>
      <c r="AG1947" s="76"/>
      <c r="AH1947" s="85"/>
      <c r="AI1947" s="76"/>
      <c r="AJ1947" s="76"/>
      <c r="AK1947" s="82"/>
      <c r="AL1947" s="82"/>
      <c r="AM1947" s="80"/>
    </row>
    <row r="1948" spans="1:39" ht="15" customHeight="1" x14ac:dyDescent="0.3">
      <c r="A1948" s="76"/>
      <c r="B1948" s="76"/>
      <c r="C1948" s="76"/>
      <c r="D1948" s="77"/>
      <c r="E1948" s="69" t="str">
        <f t="shared" ca="1" si="30"/>
        <v/>
      </c>
      <c r="F1948" s="82"/>
      <c r="G1948" s="80"/>
      <c r="H1948" s="80"/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  <c r="T1948" s="76"/>
      <c r="U1948" s="80"/>
      <c r="V1948" s="80"/>
      <c r="W1948" s="80"/>
      <c r="X1948" s="80"/>
      <c r="Y1948" s="80"/>
      <c r="Z1948" s="80"/>
      <c r="AA1948" s="80"/>
      <c r="AB1948" s="80"/>
      <c r="AC1948" s="80"/>
      <c r="AD1948" s="82"/>
      <c r="AE1948" s="80"/>
      <c r="AF1948" s="76"/>
      <c r="AG1948" s="76"/>
      <c r="AH1948" s="85"/>
      <c r="AI1948" s="76"/>
      <c r="AJ1948" s="76"/>
      <c r="AK1948" s="82"/>
      <c r="AL1948" s="82"/>
      <c r="AM1948" s="80"/>
    </row>
    <row r="1949" spans="1:39" ht="15" customHeight="1" x14ac:dyDescent="0.3">
      <c r="A1949" s="76"/>
      <c r="B1949" s="76"/>
      <c r="C1949" s="76"/>
      <c r="D1949" s="77"/>
      <c r="E1949" s="69" t="str">
        <f t="shared" ca="1" si="30"/>
        <v/>
      </c>
      <c r="F1949" s="82"/>
      <c r="G1949" s="80"/>
      <c r="H1949" s="80"/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  <c r="T1949" s="76"/>
      <c r="U1949" s="80"/>
      <c r="V1949" s="80"/>
      <c r="W1949" s="80"/>
      <c r="X1949" s="80"/>
      <c r="Y1949" s="80"/>
      <c r="Z1949" s="80"/>
      <c r="AA1949" s="80"/>
      <c r="AB1949" s="80"/>
      <c r="AC1949" s="80"/>
      <c r="AD1949" s="82"/>
      <c r="AE1949" s="80"/>
      <c r="AF1949" s="76"/>
      <c r="AG1949" s="76"/>
      <c r="AH1949" s="85"/>
      <c r="AI1949" s="76"/>
      <c r="AJ1949" s="76"/>
      <c r="AK1949" s="82"/>
      <c r="AL1949" s="82"/>
      <c r="AM1949" s="80"/>
    </row>
    <row r="1950" spans="1:39" ht="15" customHeight="1" x14ac:dyDescent="0.3">
      <c r="A1950" s="76"/>
      <c r="B1950" s="76"/>
      <c r="C1950" s="76"/>
      <c r="D1950" s="77"/>
      <c r="E1950" s="69" t="str">
        <f t="shared" ca="1" si="30"/>
        <v/>
      </c>
      <c r="F1950" s="82"/>
      <c r="G1950" s="80"/>
      <c r="H1950" s="80"/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  <c r="T1950" s="76"/>
      <c r="U1950" s="80"/>
      <c r="V1950" s="80"/>
      <c r="W1950" s="80"/>
      <c r="X1950" s="80"/>
      <c r="Y1950" s="80"/>
      <c r="Z1950" s="80"/>
      <c r="AA1950" s="80"/>
      <c r="AB1950" s="80"/>
      <c r="AC1950" s="80"/>
      <c r="AD1950" s="82"/>
      <c r="AE1950" s="80"/>
      <c r="AF1950" s="76"/>
      <c r="AG1950" s="76"/>
      <c r="AH1950" s="85"/>
      <c r="AI1950" s="76"/>
      <c r="AJ1950" s="76"/>
      <c r="AK1950" s="82"/>
      <c r="AL1950" s="82"/>
      <c r="AM1950" s="80"/>
    </row>
    <row r="1951" spans="1:39" ht="15" customHeight="1" x14ac:dyDescent="0.3">
      <c r="A1951" s="76"/>
      <c r="B1951" s="76"/>
      <c r="C1951" s="76"/>
      <c r="D1951" s="77"/>
      <c r="E1951" s="69" t="str">
        <f t="shared" ca="1" si="30"/>
        <v/>
      </c>
      <c r="F1951" s="82"/>
      <c r="G1951" s="80"/>
      <c r="H1951" s="80"/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  <c r="T1951" s="76"/>
      <c r="U1951" s="80"/>
      <c r="V1951" s="80"/>
      <c r="W1951" s="80"/>
      <c r="X1951" s="80"/>
      <c r="Y1951" s="80"/>
      <c r="Z1951" s="80"/>
      <c r="AA1951" s="80"/>
      <c r="AB1951" s="80"/>
      <c r="AC1951" s="80"/>
      <c r="AD1951" s="82"/>
      <c r="AE1951" s="80"/>
      <c r="AF1951" s="76"/>
      <c r="AG1951" s="76"/>
      <c r="AH1951" s="85"/>
      <c r="AI1951" s="76"/>
      <c r="AJ1951" s="76"/>
      <c r="AK1951" s="82"/>
      <c r="AL1951" s="82"/>
      <c r="AM1951" s="80"/>
    </row>
    <row r="1952" spans="1:39" ht="15" customHeight="1" x14ac:dyDescent="0.3">
      <c r="A1952" s="76"/>
      <c r="B1952" s="76"/>
      <c r="C1952" s="76"/>
      <c r="D1952" s="77"/>
      <c r="E1952" s="69" t="str">
        <f t="shared" ca="1" si="30"/>
        <v/>
      </c>
      <c r="F1952" s="82"/>
      <c r="G1952" s="80"/>
      <c r="H1952" s="80"/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  <c r="T1952" s="76"/>
      <c r="U1952" s="80"/>
      <c r="V1952" s="80"/>
      <c r="W1952" s="80"/>
      <c r="X1952" s="80"/>
      <c r="Y1952" s="80"/>
      <c r="Z1952" s="80"/>
      <c r="AA1952" s="80"/>
      <c r="AB1952" s="80"/>
      <c r="AC1952" s="80"/>
      <c r="AD1952" s="82"/>
      <c r="AE1952" s="80"/>
      <c r="AF1952" s="76"/>
      <c r="AG1952" s="76"/>
      <c r="AH1952" s="85"/>
      <c r="AI1952" s="76"/>
      <c r="AJ1952" s="76"/>
      <c r="AK1952" s="82"/>
      <c r="AL1952" s="82"/>
      <c r="AM1952" s="80"/>
    </row>
    <row r="1953" spans="1:39" ht="15" customHeight="1" x14ac:dyDescent="0.3">
      <c r="A1953" s="76"/>
      <c r="B1953" s="76"/>
      <c r="C1953" s="76"/>
      <c r="D1953" s="77"/>
      <c r="E1953" s="69" t="str">
        <f t="shared" ca="1" si="30"/>
        <v/>
      </c>
      <c r="F1953" s="82"/>
      <c r="G1953" s="80"/>
      <c r="H1953" s="80"/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  <c r="T1953" s="76"/>
      <c r="U1953" s="80"/>
      <c r="V1953" s="80"/>
      <c r="W1953" s="80"/>
      <c r="X1953" s="80"/>
      <c r="Y1953" s="80"/>
      <c r="Z1953" s="80"/>
      <c r="AA1953" s="80"/>
      <c r="AB1953" s="80"/>
      <c r="AC1953" s="80"/>
      <c r="AD1953" s="82"/>
      <c r="AE1953" s="80"/>
      <c r="AF1953" s="76"/>
      <c r="AG1953" s="76"/>
      <c r="AH1953" s="85"/>
      <c r="AI1953" s="76"/>
      <c r="AJ1953" s="76"/>
      <c r="AK1953" s="82"/>
      <c r="AL1953" s="82"/>
      <c r="AM1953" s="80"/>
    </row>
    <row r="1954" spans="1:39" ht="15" customHeight="1" x14ac:dyDescent="0.3">
      <c r="A1954" s="76"/>
      <c r="B1954" s="76"/>
      <c r="C1954" s="76"/>
      <c r="D1954" s="77"/>
      <c r="E1954" s="69" t="str">
        <f t="shared" ca="1" si="30"/>
        <v/>
      </c>
      <c r="F1954" s="82"/>
      <c r="G1954" s="80"/>
      <c r="H1954" s="80"/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  <c r="T1954" s="76"/>
      <c r="U1954" s="80"/>
      <c r="V1954" s="80"/>
      <c r="W1954" s="80"/>
      <c r="X1954" s="80"/>
      <c r="Y1954" s="80"/>
      <c r="Z1954" s="80"/>
      <c r="AA1954" s="80"/>
      <c r="AB1954" s="80"/>
      <c r="AC1954" s="80"/>
      <c r="AD1954" s="82"/>
      <c r="AE1954" s="80"/>
      <c r="AF1954" s="76"/>
      <c r="AG1954" s="76"/>
      <c r="AH1954" s="85"/>
      <c r="AI1954" s="76"/>
      <c r="AJ1954" s="76"/>
      <c r="AK1954" s="82"/>
      <c r="AL1954" s="82"/>
      <c r="AM1954" s="80"/>
    </row>
    <row r="1955" spans="1:39" ht="15" customHeight="1" x14ac:dyDescent="0.3">
      <c r="A1955" s="76"/>
      <c r="B1955" s="76"/>
      <c r="C1955" s="76"/>
      <c r="D1955" s="77"/>
      <c r="E1955" s="69" t="str">
        <f t="shared" ca="1" si="30"/>
        <v/>
      </c>
      <c r="F1955" s="82"/>
      <c r="G1955" s="80"/>
      <c r="H1955" s="80"/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  <c r="T1955" s="76"/>
      <c r="U1955" s="80"/>
      <c r="V1955" s="80"/>
      <c r="W1955" s="80"/>
      <c r="X1955" s="80"/>
      <c r="Y1955" s="80"/>
      <c r="Z1955" s="80"/>
      <c r="AA1955" s="80"/>
      <c r="AB1955" s="80"/>
      <c r="AC1955" s="80"/>
      <c r="AD1955" s="82"/>
      <c r="AE1955" s="80"/>
      <c r="AF1955" s="76"/>
      <c r="AG1955" s="76"/>
      <c r="AH1955" s="85"/>
      <c r="AI1955" s="76"/>
      <c r="AJ1955" s="76"/>
      <c r="AK1955" s="82"/>
      <c r="AL1955" s="82"/>
      <c r="AM1955" s="80"/>
    </row>
    <row r="1956" spans="1:39" ht="15" customHeight="1" x14ac:dyDescent="0.3">
      <c r="A1956" s="76"/>
      <c r="B1956" s="76"/>
      <c r="C1956" s="76"/>
      <c r="D1956" s="77"/>
      <c r="E1956" s="69" t="str">
        <f t="shared" ca="1" si="30"/>
        <v/>
      </c>
      <c r="F1956" s="82"/>
      <c r="G1956" s="80"/>
      <c r="H1956" s="80"/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  <c r="T1956" s="76"/>
      <c r="U1956" s="80"/>
      <c r="V1956" s="80"/>
      <c r="W1956" s="80"/>
      <c r="X1956" s="80"/>
      <c r="Y1956" s="80"/>
      <c r="Z1956" s="80"/>
      <c r="AA1956" s="80"/>
      <c r="AB1956" s="80"/>
      <c r="AC1956" s="80"/>
      <c r="AD1956" s="82"/>
      <c r="AE1956" s="80"/>
      <c r="AF1956" s="76"/>
      <c r="AG1956" s="76"/>
      <c r="AH1956" s="85"/>
      <c r="AI1956" s="76"/>
      <c r="AJ1956" s="76"/>
      <c r="AK1956" s="82"/>
      <c r="AL1956" s="82"/>
      <c r="AM1956" s="80"/>
    </row>
    <row r="1957" spans="1:39" ht="15" customHeight="1" x14ac:dyDescent="0.3">
      <c r="A1957" s="76"/>
      <c r="B1957" s="76"/>
      <c r="C1957" s="76"/>
      <c r="D1957" s="77"/>
      <c r="E1957" s="69" t="str">
        <f t="shared" ca="1" si="30"/>
        <v/>
      </c>
      <c r="F1957" s="82"/>
      <c r="G1957" s="80"/>
      <c r="H1957" s="80"/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  <c r="T1957" s="76"/>
      <c r="U1957" s="80"/>
      <c r="V1957" s="80"/>
      <c r="W1957" s="80"/>
      <c r="X1957" s="80"/>
      <c r="Y1957" s="80"/>
      <c r="Z1957" s="80"/>
      <c r="AA1957" s="80"/>
      <c r="AB1957" s="80"/>
      <c r="AC1957" s="80"/>
      <c r="AD1957" s="82"/>
      <c r="AE1957" s="80"/>
      <c r="AF1957" s="76"/>
      <c r="AG1957" s="76"/>
      <c r="AH1957" s="85"/>
      <c r="AI1957" s="76"/>
      <c r="AJ1957" s="76"/>
      <c r="AK1957" s="82"/>
      <c r="AL1957" s="82"/>
      <c r="AM1957" s="80"/>
    </row>
    <row r="1958" spans="1:39" ht="15" customHeight="1" x14ac:dyDescent="0.3">
      <c r="A1958" s="76"/>
      <c r="B1958" s="76"/>
      <c r="C1958" s="76"/>
      <c r="D1958" s="77"/>
      <c r="E1958" s="69" t="str">
        <f t="shared" ca="1" si="30"/>
        <v/>
      </c>
      <c r="F1958" s="82"/>
      <c r="G1958" s="80"/>
      <c r="H1958" s="80"/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  <c r="T1958" s="76"/>
      <c r="U1958" s="80"/>
      <c r="V1958" s="80"/>
      <c r="W1958" s="80"/>
      <c r="X1958" s="80"/>
      <c r="Y1958" s="80"/>
      <c r="Z1958" s="80"/>
      <c r="AA1958" s="80"/>
      <c r="AB1958" s="80"/>
      <c r="AC1958" s="80"/>
      <c r="AD1958" s="82"/>
      <c r="AE1958" s="80"/>
      <c r="AF1958" s="76"/>
      <c r="AG1958" s="76"/>
      <c r="AH1958" s="85"/>
      <c r="AI1958" s="76"/>
      <c r="AJ1958" s="76"/>
      <c r="AK1958" s="82"/>
      <c r="AL1958" s="82"/>
      <c r="AM1958" s="80"/>
    </row>
    <row r="1959" spans="1:39" ht="15" customHeight="1" x14ac:dyDescent="0.3">
      <c r="A1959" s="76"/>
      <c r="B1959" s="76"/>
      <c r="C1959" s="76"/>
      <c r="D1959" s="77"/>
      <c r="E1959" s="69" t="str">
        <f t="shared" ca="1" si="30"/>
        <v/>
      </c>
      <c r="F1959" s="82"/>
      <c r="G1959" s="80"/>
      <c r="H1959" s="80"/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  <c r="T1959" s="76"/>
      <c r="U1959" s="80"/>
      <c r="V1959" s="80"/>
      <c r="W1959" s="80"/>
      <c r="X1959" s="80"/>
      <c r="Y1959" s="80"/>
      <c r="Z1959" s="80"/>
      <c r="AA1959" s="80"/>
      <c r="AB1959" s="80"/>
      <c r="AC1959" s="80"/>
      <c r="AD1959" s="82"/>
      <c r="AE1959" s="80"/>
      <c r="AF1959" s="76"/>
      <c r="AG1959" s="76"/>
      <c r="AH1959" s="85"/>
      <c r="AI1959" s="76"/>
      <c r="AJ1959" s="76"/>
      <c r="AK1959" s="82"/>
      <c r="AL1959" s="82"/>
      <c r="AM1959" s="80"/>
    </row>
    <row r="1960" spans="1:39" ht="15" customHeight="1" x14ac:dyDescent="0.3">
      <c r="A1960" s="76"/>
      <c r="B1960" s="76"/>
      <c r="C1960" s="76"/>
      <c r="D1960" s="77"/>
      <c r="E1960" s="69" t="str">
        <f t="shared" ca="1" si="30"/>
        <v/>
      </c>
      <c r="F1960" s="82"/>
      <c r="G1960" s="80"/>
      <c r="H1960" s="80"/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  <c r="T1960" s="76"/>
      <c r="U1960" s="80"/>
      <c r="V1960" s="80"/>
      <c r="W1960" s="80"/>
      <c r="X1960" s="80"/>
      <c r="Y1960" s="80"/>
      <c r="Z1960" s="80"/>
      <c r="AA1960" s="80"/>
      <c r="AB1960" s="80"/>
      <c r="AC1960" s="80"/>
      <c r="AD1960" s="82"/>
      <c r="AE1960" s="80"/>
      <c r="AF1960" s="76"/>
      <c r="AG1960" s="76"/>
      <c r="AH1960" s="85"/>
      <c r="AI1960" s="76"/>
      <c r="AJ1960" s="76"/>
      <c r="AK1960" s="82"/>
      <c r="AL1960" s="82"/>
      <c r="AM1960" s="80"/>
    </row>
    <row r="1961" spans="1:39" ht="15" customHeight="1" x14ac:dyDescent="0.3">
      <c r="A1961" s="76"/>
      <c r="B1961" s="76"/>
      <c r="C1961" s="76"/>
      <c r="D1961" s="77"/>
      <c r="E1961" s="69" t="str">
        <f t="shared" ca="1" si="30"/>
        <v/>
      </c>
      <c r="F1961" s="82"/>
      <c r="G1961" s="80"/>
      <c r="H1961" s="80"/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  <c r="T1961" s="76"/>
      <c r="U1961" s="80"/>
      <c r="V1961" s="80"/>
      <c r="W1961" s="80"/>
      <c r="X1961" s="80"/>
      <c r="Y1961" s="80"/>
      <c r="Z1961" s="80"/>
      <c r="AA1961" s="80"/>
      <c r="AB1961" s="80"/>
      <c r="AC1961" s="80"/>
      <c r="AD1961" s="82"/>
      <c r="AE1961" s="80"/>
      <c r="AF1961" s="76"/>
      <c r="AG1961" s="76"/>
      <c r="AH1961" s="85"/>
      <c r="AI1961" s="76"/>
      <c r="AJ1961" s="76"/>
      <c r="AK1961" s="82"/>
      <c r="AL1961" s="82"/>
      <c r="AM1961" s="80"/>
    </row>
    <row r="1962" spans="1:39" ht="15" customHeight="1" x14ac:dyDescent="0.3">
      <c r="A1962" s="76"/>
      <c r="B1962" s="76"/>
      <c r="C1962" s="76"/>
      <c r="D1962" s="77"/>
      <c r="E1962" s="69" t="str">
        <f t="shared" ca="1" si="30"/>
        <v/>
      </c>
      <c r="F1962" s="82"/>
      <c r="G1962" s="80"/>
      <c r="H1962" s="80"/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  <c r="T1962" s="76"/>
      <c r="U1962" s="80"/>
      <c r="V1962" s="80"/>
      <c r="W1962" s="80"/>
      <c r="X1962" s="80"/>
      <c r="Y1962" s="80"/>
      <c r="Z1962" s="80"/>
      <c r="AA1962" s="80"/>
      <c r="AB1962" s="80"/>
      <c r="AC1962" s="80"/>
      <c r="AD1962" s="82"/>
      <c r="AE1962" s="80"/>
      <c r="AF1962" s="76"/>
      <c r="AG1962" s="76"/>
      <c r="AH1962" s="85"/>
      <c r="AI1962" s="76"/>
      <c r="AJ1962" s="76"/>
      <c r="AK1962" s="82"/>
      <c r="AL1962" s="82"/>
      <c r="AM1962" s="80"/>
    </row>
    <row r="1963" spans="1:39" ht="15" customHeight="1" x14ac:dyDescent="0.3">
      <c r="A1963" s="76"/>
      <c r="B1963" s="76"/>
      <c r="C1963" s="76"/>
      <c r="D1963" s="77"/>
      <c r="E1963" s="69" t="str">
        <f t="shared" ca="1" si="30"/>
        <v/>
      </c>
      <c r="F1963" s="82"/>
      <c r="G1963" s="80"/>
      <c r="H1963" s="80"/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  <c r="T1963" s="76"/>
      <c r="U1963" s="80"/>
      <c r="V1963" s="80"/>
      <c r="W1963" s="80"/>
      <c r="X1963" s="80"/>
      <c r="Y1963" s="80"/>
      <c r="Z1963" s="80"/>
      <c r="AA1963" s="80"/>
      <c r="AB1963" s="80"/>
      <c r="AC1963" s="80"/>
      <c r="AD1963" s="82"/>
      <c r="AE1963" s="80"/>
      <c r="AF1963" s="76"/>
      <c r="AG1963" s="76"/>
      <c r="AH1963" s="85"/>
      <c r="AI1963" s="76"/>
      <c r="AJ1963" s="76"/>
      <c r="AK1963" s="82"/>
      <c r="AL1963" s="82"/>
      <c r="AM1963" s="80"/>
    </row>
    <row r="1964" spans="1:39" ht="15" customHeight="1" x14ac:dyDescent="0.3">
      <c r="A1964" s="76"/>
      <c r="B1964" s="76"/>
      <c r="C1964" s="76"/>
      <c r="D1964" s="77"/>
      <c r="E1964" s="69" t="str">
        <f t="shared" ca="1" si="30"/>
        <v/>
      </c>
      <c r="F1964" s="82"/>
      <c r="G1964" s="80"/>
      <c r="H1964" s="80"/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  <c r="T1964" s="76"/>
      <c r="U1964" s="80"/>
      <c r="V1964" s="80"/>
      <c r="W1964" s="80"/>
      <c r="X1964" s="80"/>
      <c r="Y1964" s="80"/>
      <c r="Z1964" s="80"/>
      <c r="AA1964" s="80"/>
      <c r="AB1964" s="80"/>
      <c r="AC1964" s="80"/>
      <c r="AD1964" s="82"/>
      <c r="AE1964" s="80"/>
      <c r="AF1964" s="76"/>
      <c r="AG1964" s="76"/>
      <c r="AH1964" s="85"/>
      <c r="AI1964" s="76"/>
      <c r="AJ1964" s="76"/>
      <c r="AK1964" s="82"/>
      <c r="AL1964" s="82"/>
      <c r="AM1964" s="80"/>
    </row>
    <row r="1965" spans="1:39" ht="15" customHeight="1" x14ac:dyDescent="0.3">
      <c r="A1965" s="76"/>
      <c r="B1965" s="76"/>
      <c r="C1965" s="76"/>
      <c r="D1965" s="77"/>
      <c r="E1965" s="69" t="str">
        <f t="shared" ca="1" si="30"/>
        <v/>
      </c>
      <c r="F1965" s="82"/>
      <c r="G1965" s="80"/>
      <c r="H1965" s="80"/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  <c r="T1965" s="76"/>
      <c r="U1965" s="80"/>
      <c r="V1965" s="80"/>
      <c r="W1965" s="80"/>
      <c r="X1965" s="80"/>
      <c r="Y1965" s="80"/>
      <c r="Z1965" s="80"/>
      <c r="AA1965" s="80"/>
      <c r="AB1965" s="80"/>
      <c r="AC1965" s="80"/>
      <c r="AD1965" s="82"/>
      <c r="AE1965" s="80"/>
      <c r="AF1965" s="76"/>
      <c r="AG1965" s="76"/>
      <c r="AH1965" s="85"/>
      <c r="AI1965" s="76"/>
      <c r="AJ1965" s="76"/>
      <c r="AK1965" s="82"/>
      <c r="AL1965" s="82"/>
      <c r="AM1965" s="80"/>
    </row>
    <row r="1966" spans="1:39" ht="15" customHeight="1" x14ac:dyDescent="0.3">
      <c r="A1966" s="76"/>
      <c r="B1966" s="76"/>
      <c r="C1966" s="76"/>
      <c r="D1966" s="77"/>
      <c r="E1966" s="69" t="str">
        <f t="shared" ca="1" si="30"/>
        <v/>
      </c>
      <c r="F1966" s="82"/>
      <c r="G1966" s="80"/>
      <c r="H1966" s="80"/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  <c r="T1966" s="76"/>
      <c r="U1966" s="80"/>
      <c r="V1966" s="80"/>
      <c r="W1966" s="80"/>
      <c r="X1966" s="80"/>
      <c r="Y1966" s="80"/>
      <c r="Z1966" s="80"/>
      <c r="AA1966" s="80"/>
      <c r="AB1966" s="80"/>
      <c r="AC1966" s="80"/>
      <c r="AD1966" s="82"/>
      <c r="AE1966" s="80"/>
      <c r="AF1966" s="76"/>
      <c r="AG1966" s="76"/>
      <c r="AH1966" s="85"/>
      <c r="AI1966" s="76"/>
      <c r="AJ1966" s="76"/>
      <c r="AK1966" s="82"/>
      <c r="AL1966" s="82"/>
      <c r="AM1966" s="80"/>
    </row>
    <row r="1967" spans="1:39" ht="15" customHeight="1" x14ac:dyDescent="0.3">
      <c r="A1967" s="76"/>
      <c r="B1967" s="76"/>
      <c r="C1967" s="76"/>
      <c r="D1967" s="77"/>
      <c r="E1967" s="69" t="str">
        <f t="shared" ca="1" si="30"/>
        <v/>
      </c>
      <c r="F1967" s="82"/>
      <c r="G1967" s="80"/>
      <c r="H1967" s="80"/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  <c r="T1967" s="76"/>
      <c r="U1967" s="80"/>
      <c r="V1967" s="80"/>
      <c r="W1967" s="80"/>
      <c r="X1967" s="80"/>
      <c r="Y1967" s="80"/>
      <c r="Z1967" s="80"/>
      <c r="AA1967" s="80"/>
      <c r="AB1967" s="80"/>
      <c r="AC1967" s="80"/>
      <c r="AD1967" s="82"/>
      <c r="AE1967" s="80"/>
      <c r="AF1967" s="76"/>
      <c r="AG1967" s="76"/>
      <c r="AH1967" s="85"/>
      <c r="AI1967" s="76"/>
      <c r="AJ1967" s="76"/>
      <c r="AK1967" s="82"/>
      <c r="AL1967" s="82"/>
      <c r="AM1967" s="80"/>
    </row>
    <row r="1968" spans="1:39" ht="15" customHeight="1" x14ac:dyDescent="0.3">
      <c r="A1968" s="76"/>
      <c r="B1968" s="76"/>
      <c r="C1968" s="76"/>
      <c r="D1968" s="77"/>
      <c r="E1968" s="69" t="str">
        <f t="shared" ca="1" si="30"/>
        <v/>
      </c>
      <c r="F1968" s="82"/>
      <c r="G1968" s="80"/>
      <c r="H1968" s="80"/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  <c r="T1968" s="76"/>
      <c r="U1968" s="80"/>
      <c r="V1968" s="80"/>
      <c r="W1968" s="80"/>
      <c r="X1968" s="80"/>
      <c r="Y1968" s="80"/>
      <c r="Z1968" s="80"/>
      <c r="AA1968" s="80"/>
      <c r="AB1968" s="80"/>
      <c r="AC1968" s="80"/>
      <c r="AD1968" s="82"/>
      <c r="AE1968" s="80"/>
      <c r="AF1968" s="76"/>
      <c r="AG1968" s="76"/>
      <c r="AH1968" s="85"/>
      <c r="AI1968" s="76"/>
      <c r="AJ1968" s="76"/>
      <c r="AK1968" s="82"/>
      <c r="AL1968" s="82"/>
      <c r="AM1968" s="80"/>
    </row>
    <row r="1969" spans="1:39" ht="15" customHeight="1" x14ac:dyDescent="0.3">
      <c r="A1969" s="76"/>
      <c r="B1969" s="76"/>
      <c r="C1969" s="76"/>
      <c r="D1969" s="77"/>
      <c r="E1969" s="69" t="str">
        <f t="shared" ca="1" si="30"/>
        <v/>
      </c>
      <c r="F1969" s="82"/>
      <c r="G1969" s="80"/>
      <c r="H1969" s="80"/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  <c r="T1969" s="76"/>
      <c r="U1969" s="80"/>
      <c r="V1969" s="80"/>
      <c r="W1969" s="80"/>
      <c r="X1969" s="80"/>
      <c r="Y1969" s="80"/>
      <c r="Z1969" s="80"/>
      <c r="AA1969" s="80"/>
      <c r="AB1969" s="80"/>
      <c r="AC1969" s="80"/>
      <c r="AD1969" s="82"/>
      <c r="AE1969" s="80"/>
      <c r="AF1969" s="76"/>
      <c r="AG1969" s="76"/>
      <c r="AH1969" s="85"/>
      <c r="AI1969" s="76"/>
      <c r="AJ1969" s="76"/>
      <c r="AK1969" s="82"/>
      <c r="AL1969" s="82"/>
      <c r="AM1969" s="80"/>
    </row>
    <row r="1970" spans="1:39" ht="15" customHeight="1" x14ac:dyDescent="0.3">
      <c r="A1970" s="76"/>
      <c r="B1970" s="76"/>
      <c r="C1970" s="76"/>
      <c r="D1970" s="77"/>
      <c r="E1970" s="69" t="str">
        <f t="shared" ca="1" si="30"/>
        <v/>
      </c>
      <c r="F1970" s="82"/>
      <c r="G1970" s="80"/>
      <c r="H1970" s="80"/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  <c r="T1970" s="76"/>
      <c r="U1970" s="80"/>
      <c r="V1970" s="80"/>
      <c r="W1970" s="80"/>
      <c r="X1970" s="80"/>
      <c r="Y1970" s="80"/>
      <c r="Z1970" s="80"/>
      <c r="AA1970" s="80"/>
      <c r="AB1970" s="80"/>
      <c r="AC1970" s="80"/>
      <c r="AD1970" s="82"/>
      <c r="AE1970" s="80"/>
      <c r="AF1970" s="76"/>
      <c r="AG1970" s="76"/>
      <c r="AH1970" s="85"/>
      <c r="AI1970" s="76"/>
      <c r="AJ1970" s="76"/>
      <c r="AK1970" s="82"/>
      <c r="AL1970" s="82"/>
      <c r="AM1970" s="80"/>
    </row>
    <row r="1971" spans="1:39" ht="15" customHeight="1" x14ac:dyDescent="0.3">
      <c r="A1971" s="76"/>
      <c r="B1971" s="76"/>
      <c r="C1971" s="76"/>
      <c r="D1971" s="77"/>
      <c r="E1971" s="69" t="str">
        <f t="shared" ca="1" si="30"/>
        <v/>
      </c>
      <c r="F1971" s="82"/>
      <c r="G1971" s="80"/>
      <c r="H1971" s="80"/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  <c r="T1971" s="76"/>
      <c r="U1971" s="80"/>
      <c r="V1971" s="80"/>
      <c r="W1971" s="80"/>
      <c r="X1971" s="80"/>
      <c r="Y1971" s="80"/>
      <c r="Z1971" s="80"/>
      <c r="AA1971" s="80"/>
      <c r="AB1971" s="80"/>
      <c r="AC1971" s="80"/>
      <c r="AD1971" s="82"/>
      <c r="AE1971" s="80"/>
      <c r="AF1971" s="76"/>
      <c r="AG1971" s="76"/>
      <c r="AH1971" s="85"/>
      <c r="AI1971" s="76"/>
      <c r="AJ1971" s="76"/>
      <c r="AK1971" s="82"/>
      <c r="AL1971" s="82"/>
      <c r="AM1971" s="80"/>
    </row>
    <row r="1972" spans="1:39" ht="15" customHeight="1" x14ac:dyDescent="0.3">
      <c r="A1972" s="76"/>
      <c r="B1972" s="76"/>
      <c r="C1972" s="76"/>
      <c r="D1972" s="77"/>
      <c r="E1972" s="69" t="str">
        <f t="shared" ca="1" si="30"/>
        <v/>
      </c>
      <c r="F1972" s="82"/>
      <c r="G1972" s="80"/>
      <c r="H1972" s="80"/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  <c r="T1972" s="76"/>
      <c r="U1972" s="80"/>
      <c r="V1972" s="80"/>
      <c r="W1972" s="80"/>
      <c r="X1972" s="80"/>
      <c r="Y1972" s="80"/>
      <c r="Z1972" s="80"/>
      <c r="AA1972" s="80"/>
      <c r="AB1972" s="80"/>
      <c r="AC1972" s="80"/>
      <c r="AD1972" s="82"/>
      <c r="AE1972" s="80"/>
      <c r="AF1972" s="76"/>
      <c r="AG1972" s="76"/>
      <c r="AH1972" s="85"/>
      <c r="AI1972" s="76"/>
      <c r="AJ1972" s="76"/>
      <c r="AK1972" s="82"/>
      <c r="AL1972" s="82"/>
      <c r="AM1972" s="80"/>
    </row>
    <row r="1973" spans="1:39" ht="15" customHeight="1" x14ac:dyDescent="0.3">
      <c r="A1973" s="76"/>
      <c r="B1973" s="76"/>
      <c r="C1973" s="76"/>
      <c r="D1973" s="77"/>
      <c r="E1973" s="69" t="str">
        <f t="shared" ca="1" si="30"/>
        <v/>
      </c>
      <c r="F1973" s="82"/>
      <c r="G1973" s="80"/>
      <c r="H1973" s="80"/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  <c r="T1973" s="76"/>
      <c r="U1973" s="80"/>
      <c r="V1973" s="80"/>
      <c r="W1973" s="80"/>
      <c r="X1973" s="80"/>
      <c r="Y1973" s="80"/>
      <c r="Z1973" s="80"/>
      <c r="AA1973" s="80"/>
      <c r="AB1973" s="80"/>
      <c r="AC1973" s="80"/>
      <c r="AD1973" s="82"/>
      <c r="AE1973" s="80"/>
      <c r="AF1973" s="76"/>
      <c r="AG1973" s="76"/>
      <c r="AH1973" s="85"/>
      <c r="AI1973" s="76"/>
      <c r="AJ1973" s="76"/>
      <c r="AK1973" s="82"/>
      <c r="AL1973" s="82"/>
      <c r="AM1973" s="80"/>
    </row>
    <row r="1974" spans="1:39" ht="15" customHeight="1" x14ac:dyDescent="0.3">
      <c r="A1974" s="76"/>
      <c r="B1974" s="76"/>
      <c r="C1974" s="76"/>
      <c r="D1974" s="77"/>
      <c r="E1974" s="69" t="str">
        <f t="shared" ca="1" si="30"/>
        <v/>
      </c>
      <c r="F1974" s="82"/>
      <c r="G1974" s="80"/>
      <c r="H1974" s="80"/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  <c r="T1974" s="76"/>
      <c r="U1974" s="80"/>
      <c r="V1974" s="80"/>
      <c r="W1974" s="80"/>
      <c r="X1974" s="80"/>
      <c r="Y1974" s="80"/>
      <c r="Z1974" s="80"/>
      <c r="AA1974" s="80"/>
      <c r="AB1974" s="80"/>
      <c r="AC1974" s="80"/>
      <c r="AD1974" s="82"/>
      <c r="AE1974" s="80"/>
      <c r="AF1974" s="76"/>
      <c r="AG1974" s="76"/>
      <c r="AH1974" s="85"/>
      <c r="AI1974" s="76"/>
      <c r="AJ1974" s="76"/>
      <c r="AK1974" s="82"/>
      <c r="AL1974" s="82"/>
      <c r="AM1974" s="80"/>
    </row>
    <row r="1975" spans="1:39" ht="15" customHeight="1" x14ac:dyDescent="0.3">
      <c r="A1975" s="76"/>
      <c r="B1975" s="76"/>
      <c r="C1975" s="76"/>
      <c r="D1975" s="77"/>
      <c r="E1975" s="69" t="str">
        <f t="shared" ca="1" si="30"/>
        <v/>
      </c>
      <c r="F1975" s="82"/>
      <c r="G1975" s="80"/>
      <c r="H1975" s="80"/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  <c r="T1975" s="76"/>
      <c r="U1975" s="80"/>
      <c r="V1975" s="80"/>
      <c r="W1975" s="80"/>
      <c r="X1975" s="80"/>
      <c r="Y1975" s="80"/>
      <c r="Z1975" s="80"/>
      <c r="AA1975" s="80"/>
      <c r="AB1975" s="80"/>
      <c r="AC1975" s="80"/>
      <c r="AD1975" s="82"/>
      <c r="AE1975" s="80"/>
      <c r="AF1975" s="76"/>
      <c r="AG1975" s="76"/>
      <c r="AH1975" s="85"/>
      <c r="AI1975" s="76"/>
      <c r="AJ1975" s="76"/>
      <c r="AK1975" s="82"/>
      <c r="AL1975" s="82"/>
      <c r="AM1975" s="80"/>
    </row>
    <row r="1976" spans="1:39" ht="15" customHeight="1" x14ac:dyDescent="0.3">
      <c r="A1976" s="76"/>
      <c r="B1976" s="76"/>
      <c r="C1976" s="76"/>
      <c r="D1976" s="77"/>
      <c r="E1976" s="69" t="str">
        <f t="shared" ca="1" si="30"/>
        <v/>
      </c>
      <c r="F1976" s="82"/>
      <c r="G1976" s="80"/>
      <c r="H1976" s="80"/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  <c r="T1976" s="76"/>
      <c r="U1976" s="80"/>
      <c r="V1976" s="80"/>
      <c r="W1976" s="80"/>
      <c r="X1976" s="80"/>
      <c r="Y1976" s="80"/>
      <c r="Z1976" s="80"/>
      <c r="AA1976" s="80"/>
      <c r="AB1976" s="80"/>
      <c r="AC1976" s="80"/>
      <c r="AD1976" s="82"/>
      <c r="AE1976" s="80"/>
      <c r="AF1976" s="76"/>
      <c r="AG1976" s="76"/>
      <c r="AH1976" s="85"/>
      <c r="AI1976" s="76"/>
      <c r="AJ1976" s="76"/>
      <c r="AK1976" s="82"/>
      <c r="AL1976" s="82"/>
      <c r="AM1976" s="80"/>
    </row>
    <row r="1977" spans="1:39" ht="15" customHeight="1" x14ac:dyDescent="0.3">
      <c r="A1977" s="76"/>
      <c r="B1977" s="76"/>
      <c r="C1977" s="76"/>
      <c r="D1977" s="77"/>
      <c r="E1977" s="69" t="str">
        <f t="shared" ca="1" si="30"/>
        <v/>
      </c>
      <c r="F1977" s="82"/>
      <c r="G1977" s="80"/>
      <c r="H1977" s="80"/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  <c r="T1977" s="76"/>
      <c r="U1977" s="80"/>
      <c r="V1977" s="80"/>
      <c r="W1977" s="80"/>
      <c r="X1977" s="80"/>
      <c r="Y1977" s="80"/>
      <c r="Z1977" s="80"/>
      <c r="AA1977" s="80"/>
      <c r="AB1977" s="80"/>
      <c r="AC1977" s="80"/>
      <c r="AD1977" s="82"/>
      <c r="AE1977" s="80"/>
      <c r="AF1977" s="76"/>
      <c r="AG1977" s="76"/>
      <c r="AH1977" s="85"/>
      <c r="AI1977" s="76"/>
      <c r="AJ1977" s="76"/>
      <c r="AK1977" s="82"/>
      <c r="AL1977" s="82"/>
      <c r="AM1977" s="80"/>
    </row>
    <row r="1978" spans="1:39" ht="15" customHeight="1" x14ac:dyDescent="0.3">
      <c r="A1978" s="76"/>
      <c r="B1978" s="76"/>
      <c r="C1978" s="76"/>
      <c r="D1978" s="77"/>
      <c r="E1978" s="69" t="str">
        <f t="shared" ca="1" si="30"/>
        <v/>
      </c>
      <c r="F1978" s="82"/>
      <c r="G1978" s="80"/>
      <c r="H1978" s="80"/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  <c r="T1978" s="76"/>
      <c r="U1978" s="80"/>
      <c r="V1978" s="80"/>
      <c r="W1978" s="80"/>
      <c r="X1978" s="80"/>
      <c r="Y1978" s="80"/>
      <c r="Z1978" s="80"/>
      <c r="AA1978" s="80"/>
      <c r="AB1978" s="80"/>
      <c r="AC1978" s="80"/>
      <c r="AD1978" s="82"/>
      <c r="AE1978" s="80"/>
      <c r="AF1978" s="76"/>
      <c r="AG1978" s="76"/>
      <c r="AH1978" s="85"/>
      <c r="AI1978" s="76"/>
      <c r="AJ1978" s="76"/>
      <c r="AK1978" s="82"/>
      <c r="AL1978" s="82"/>
      <c r="AM1978" s="80"/>
    </row>
    <row r="1979" spans="1:39" ht="15" customHeight="1" x14ac:dyDescent="0.3">
      <c r="A1979" s="76"/>
      <c r="B1979" s="76"/>
      <c r="C1979" s="76"/>
      <c r="D1979" s="77"/>
      <c r="E1979" s="69" t="str">
        <f t="shared" ca="1" si="30"/>
        <v/>
      </c>
      <c r="F1979" s="82"/>
      <c r="G1979" s="80"/>
      <c r="H1979" s="80"/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  <c r="T1979" s="76"/>
      <c r="U1979" s="80"/>
      <c r="V1979" s="80"/>
      <c r="W1979" s="80"/>
      <c r="X1979" s="80"/>
      <c r="Y1979" s="80"/>
      <c r="Z1979" s="80"/>
      <c r="AA1979" s="80"/>
      <c r="AB1979" s="80"/>
      <c r="AC1979" s="80"/>
      <c r="AD1979" s="82"/>
      <c r="AE1979" s="80"/>
      <c r="AF1979" s="76"/>
      <c r="AG1979" s="76"/>
      <c r="AH1979" s="85"/>
      <c r="AI1979" s="76"/>
      <c r="AJ1979" s="76"/>
      <c r="AK1979" s="82"/>
      <c r="AL1979" s="82"/>
      <c r="AM1979" s="80"/>
    </row>
    <row r="1980" spans="1:39" ht="15" customHeight="1" x14ac:dyDescent="0.3">
      <c r="A1980" s="76"/>
      <c r="B1980" s="76"/>
      <c r="C1980" s="76"/>
      <c r="D1980" s="77"/>
      <c r="E1980" s="69" t="str">
        <f t="shared" ca="1" si="30"/>
        <v/>
      </c>
      <c r="F1980" s="82"/>
      <c r="G1980" s="80"/>
      <c r="H1980" s="80"/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  <c r="T1980" s="76"/>
      <c r="U1980" s="80"/>
      <c r="V1980" s="80"/>
      <c r="W1980" s="80"/>
      <c r="X1980" s="80"/>
      <c r="Y1980" s="80"/>
      <c r="Z1980" s="80"/>
      <c r="AA1980" s="80"/>
      <c r="AB1980" s="80"/>
      <c r="AC1980" s="80"/>
      <c r="AD1980" s="82"/>
      <c r="AE1980" s="80"/>
      <c r="AF1980" s="76"/>
      <c r="AG1980" s="76"/>
      <c r="AH1980" s="85"/>
      <c r="AI1980" s="76"/>
      <c r="AJ1980" s="76"/>
      <c r="AK1980" s="82"/>
      <c r="AL1980" s="82"/>
      <c r="AM1980" s="80"/>
    </row>
    <row r="1981" spans="1:39" ht="15" customHeight="1" x14ac:dyDescent="0.3">
      <c r="A1981" s="76"/>
      <c r="B1981" s="76"/>
      <c r="C1981" s="76"/>
      <c r="D1981" s="77"/>
      <c r="E1981" s="69" t="str">
        <f t="shared" ca="1" si="30"/>
        <v/>
      </c>
      <c r="F1981" s="82"/>
      <c r="G1981" s="80"/>
      <c r="H1981" s="80"/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  <c r="T1981" s="76"/>
      <c r="U1981" s="80"/>
      <c r="V1981" s="80"/>
      <c r="W1981" s="80"/>
      <c r="X1981" s="80"/>
      <c r="Y1981" s="80"/>
      <c r="Z1981" s="80"/>
      <c r="AA1981" s="80"/>
      <c r="AB1981" s="80"/>
      <c r="AC1981" s="80"/>
      <c r="AD1981" s="82"/>
      <c r="AE1981" s="80"/>
      <c r="AF1981" s="76"/>
      <c r="AG1981" s="76"/>
      <c r="AH1981" s="85"/>
      <c r="AI1981" s="76"/>
      <c r="AJ1981" s="76"/>
      <c r="AK1981" s="82"/>
      <c r="AL1981" s="82"/>
      <c r="AM1981" s="80"/>
    </row>
    <row r="1982" spans="1:39" ht="15" customHeight="1" x14ac:dyDescent="0.3">
      <c r="A1982" s="76"/>
      <c r="B1982" s="76"/>
      <c r="C1982" s="76"/>
      <c r="D1982" s="77"/>
      <c r="E1982" s="69" t="str">
        <f t="shared" ca="1" si="30"/>
        <v/>
      </c>
      <c r="F1982" s="82"/>
      <c r="G1982" s="80"/>
      <c r="H1982" s="80"/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  <c r="T1982" s="76"/>
      <c r="U1982" s="80"/>
      <c r="V1982" s="80"/>
      <c r="W1982" s="80"/>
      <c r="X1982" s="80"/>
      <c r="Y1982" s="80"/>
      <c r="Z1982" s="80"/>
      <c r="AA1982" s="80"/>
      <c r="AB1982" s="80"/>
      <c r="AC1982" s="80"/>
      <c r="AD1982" s="82"/>
      <c r="AE1982" s="80"/>
      <c r="AF1982" s="76"/>
      <c r="AG1982" s="76"/>
      <c r="AH1982" s="85"/>
      <c r="AI1982" s="76"/>
      <c r="AJ1982" s="76"/>
      <c r="AK1982" s="82"/>
      <c r="AL1982" s="82"/>
      <c r="AM1982" s="80"/>
    </row>
    <row r="1983" spans="1:39" ht="15" customHeight="1" x14ac:dyDescent="0.3">
      <c r="A1983" s="76"/>
      <c r="B1983" s="76"/>
      <c r="C1983" s="76"/>
      <c r="D1983" s="77"/>
      <c r="E1983" s="69" t="str">
        <f t="shared" ca="1" si="30"/>
        <v/>
      </c>
      <c r="F1983" s="82"/>
      <c r="G1983" s="80"/>
      <c r="H1983" s="80"/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  <c r="T1983" s="76"/>
      <c r="U1983" s="80"/>
      <c r="V1983" s="80"/>
      <c r="W1983" s="80"/>
      <c r="X1983" s="80"/>
      <c r="Y1983" s="80"/>
      <c r="Z1983" s="80"/>
      <c r="AA1983" s="80"/>
      <c r="AB1983" s="80"/>
      <c r="AC1983" s="80"/>
      <c r="AD1983" s="82"/>
      <c r="AE1983" s="80"/>
      <c r="AF1983" s="76"/>
      <c r="AG1983" s="76"/>
      <c r="AH1983" s="85"/>
      <c r="AI1983" s="76"/>
      <c r="AJ1983" s="76"/>
      <c r="AK1983" s="82"/>
      <c r="AL1983" s="82"/>
      <c r="AM1983" s="80"/>
    </row>
    <row r="1984" spans="1:39" ht="15" customHeight="1" x14ac:dyDescent="0.3">
      <c r="A1984" s="76"/>
      <c r="B1984" s="76"/>
      <c r="C1984" s="76"/>
      <c r="D1984" s="77"/>
      <c r="E1984" s="69" t="str">
        <f t="shared" ca="1" si="30"/>
        <v/>
      </c>
      <c r="F1984" s="82"/>
      <c r="G1984" s="80"/>
      <c r="H1984" s="80"/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  <c r="T1984" s="76"/>
      <c r="U1984" s="80"/>
      <c r="V1984" s="80"/>
      <c r="W1984" s="80"/>
      <c r="X1984" s="80"/>
      <c r="Y1984" s="80"/>
      <c r="Z1984" s="80"/>
      <c r="AA1984" s="80"/>
      <c r="AB1984" s="80"/>
      <c r="AC1984" s="80"/>
      <c r="AD1984" s="82"/>
      <c r="AE1984" s="80"/>
      <c r="AF1984" s="76"/>
      <c r="AG1984" s="76"/>
      <c r="AH1984" s="85"/>
      <c r="AI1984" s="76"/>
      <c r="AJ1984" s="76"/>
      <c r="AK1984" s="82"/>
      <c r="AL1984" s="82"/>
      <c r="AM1984" s="80"/>
    </row>
    <row r="1985" spans="1:39" ht="15" customHeight="1" x14ac:dyDescent="0.3">
      <c r="A1985" s="76"/>
      <c r="B1985" s="76"/>
      <c r="C1985" s="76"/>
      <c r="D1985" s="77"/>
      <c r="E1985" s="69" t="str">
        <f t="shared" ca="1" si="30"/>
        <v/>
      </c>
      <c r="F1985" s="82"/>
      <c r="G1985" s="80"/>
      <c r="H1985" s="80"/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  <c r="T1985" s="76"/>
      <c r="U1985" s="80"/>
      <c r="V1985" s="80"/>
      <c r="W1985" s="80"/>
      <c r="X1985" s="80"/>
      <c r="Y1985" s="80"/>
      <c r="Z1985" s="80"/>
      <c r="AA1985" s="80"/>
      <c r="AB1985" s="80"/>
      <c r="AC1985" s="80"/>
      <c r="AD1985" s="82"/>
      <c r="AE1985" s="80"/>
      <c r="AF1985" s="76"/>
      <c r="AG1985" s="76"/>
      <c r="AH1985" s="85"/>
      <c r="AI1985" s="76"/>
      <c r="AJ1985" s="76"/>
      <c r="AK1985" s="82"/>
      <c r="AL1985" s="82"/>
      <c r="AM1985" s="80"/>
    </row>
    <row r="1986" spans="1:39" ht="15" customHeight="1" x14ac:dyDescent="0.3">
      <c r="A1986" s="76"/>
      <c r="B1986" s="76"/>
      <c r="C1986" s="76"/>
      <c r="D1986" s="77"/>
      <c r="E1986" s="69" t="str">
        <f t="shared" ca="1" si="30"/>
        <v/>
      </c>
      <c r="F1986" s="82"/>
      <c r="G1986" s="80"/>
      <c r="H1986" s="80"/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  <c r="T1986" s="76"/>
      <c r="U1986" s="80"/>
      <c r="V1986" s="80"/>
      <c r="W1986" s="80"/>
      <c r="X1986" s="80"/>
      <c r="Y1986" s="80"/>
      <c r="Z1986" s="80"/>
      <c r="AA1986" s="80"/>
      <c r="AB1986" s="80"/>
      <c r="AC1986" s="80"/>
      <c r="AD1986" s="82"/>
      <c r="AE1986" s="80"/>
      <c r="AF1986" s="76"/>
      <c r="AG1986" s="76"/>
      <c r="AH1986" s="85"/>
      <c r="AI1986" s="76"/>
      <c r="AJ1986" s="76"/>
      <c r="AK1986" s="82"/>
      <c r="AL1986" s="82"/>
      <c r="AM1986" s="80"/>
    </row>
    <row r="1987" spans="1:39" ht="15" customHeight="1" x14ac:dyDescent="0.3">
      <c r="A1987" s="76"/>
      <c r="B1987" s="76"/>
      <c r="C1987" s="76"/>
      <c r="D1987" s="77"/>
      <c r="E1987" s="69" t="str">
        <f t="shared" ca="1" si="30"/>
        <v/>
      </c>
      <c r="F1987" s="82"/>
      <c r="G1987" s="80"/>
      <c r="H1987" s="80"/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  <c r="T1987" s="76"/>
      <c r="U1987" s="80"/>
      <c r="V1987" s="80"/>
      <c r="W1987" s="80"/>
      <c r="X1987" s="80"/>
      <c r="Y1987" s="80"/>
      <c r="Z1987" s="80"/>
      <c r="AA1987" s="80"/>
      <c r="AB1987" s="80"/>
      <c r="AC1987" s="80"/>
      <c r="AD1987" s="82"/>
      <c r="AE1987" s="80"/>
      <c r="AF1987" s="76"/>
      <c r="AG1987" s="76"/>
      <c r="AH1987" s="85"/>
      <c r="AI1987" s="76"/>
      <c r="AJ1987" s="76"/>
      <c r="AK1987" s="82"/>
      <c r="AL1987" s="82"/>
      <c r="AM1987" s="80"/>
    </row>
    <row r="1988" spans="1:39" ht="15" customHeight="1" x14ac:dyDescent="0.3">
      <c r="A1988" s="76"/>
      <c r="B1988" s="76"/>
      <c r="C1988" s="76"/>
      <c r="D1988" s="77"/>
      <c r="E1988" s="69" t="str">
        <f t="shared" ca="1" si="30"/>
        <v/>
      </c>
      <c r="F1988" s="82"/>
      <c r="G1988" s="80"/>
      <c r="H1988" s="80"/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  <c r="T1988" s="76"/>
      <c r="U1988" s="80"/>
      <c r="V1988" s="80"/>
      <c r="W1988" s="80"/>
      <c r="X1988" s="80"/>
      <c r="Y1988" s="80"/>
      <c r="Z1988" s="80"/>
      <c r="AA1988" s="80"/>
      <c r="AB1988" s="80"/>
      <c r="AC1988" s="80"/>
      <c r="AD1988" s="82"/>
      <c r="AE1988" s="80"/>
      <c r="AF1988" s="76"/>
      <c r="AG1988" s="76"/>
      <c r="AH1988" s="85"/>
      <c r="AI1988" s="76"/>
      <c r="AJ1988" s="76"/>
      <c r="AK1988" s="82"/>
      <c r="AL1988" s="82"/>
      <c r="AM1988" s="80"/>
    </row>
    <row r="1989" spans="1:39" ht="15" customHeight="1" x14ac:dyDescent="0.3">
      <c r="A1989" s="76"/>
      <c r="B1989" s="76"/>
      <c r="C1989" s="76"/>
      <c r="D1989" s="77"/>
      <c r="E1989" s="69" t="str">
        <f t="shared" ca="1" si="30"/>
        <v/>
      </c>
      <c r="F1989" s="82"/>
      <c r="G1989" s="80"/>
      <c r="H1989" s="80"/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  <c r="T1989" s="76"/>
      <c r="U1989" s="80"/>
      <c r="V1989" s="80"/>
      <c r="W1989" s="80"/>
      <c r="X1989" s="80"/>
      <c r="Y1989" s="80"/>
      <c r="Z1989" s="80"/>
      <c r="AA1989" s="80"/>
      <c r="AB1989" s="80"/>
      <c r="AC1989" s="80"/>
      <c r="AD1989" s="82"/>
      <c r="AE1989" s="80"/>
      <c r="AF1989" s="76"/>
      <c r="AG1989" s="76"/>
      <c r="AH1989" s="85"/>
      <c r="AI1989" s="76"/>
      <c r="AJ1989" s="76"/>
      <c r="AK1989" s="82"/>
      <c r="AL1989" s="82"/>
      <c r="AM1989" s="80"/>
    </row>
    <row r="1990" spans="1:39" ht="15" customHeight="1" x14ac:dyDescent="0.3">
      <c r="A1990" s="76"/>
      <c r="B1990" s="76"/>
      <c r="C1990" s="76"/>
      <c r="D1990" s="77"/>
      <c r="E1990" s="69" t="str">
        <f t="shared" ca="1" si="30"/>
        <v/>
      </c>
      <c r="F1990" s="82"/>
      <c r="G1990" s="80"/>
      <c r="H1990" s="80"/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  <c r="T1990" s="76"/>
      <c r="U1990" s="80"/>
      <c r="V1990" s="80"/>
      <c r="W1990" s="80"/>
      <c r="X1990" s="80"/>
      <c r="Y1990" s="80"/>
      <c r="Z1990" s="80"/>
      <c r="AA1990" s="80"/>
      <c r="AB1990" s="80"/>
      <c r="AC1990" s="80"/>
      <c r="AD1990" s="82"/>
      <c r="AE1990" s="80"/>
      <c r="AF1990" s="76"/>
      <c r="AG1990" s="76"/>
      <c r="AH1990" s="85"/>
      <c r="AI1990" s="76"/>
      <c r="AJ1990" s="76"/>
      <c r="AK1990" s="82"/>
      <c r="AL1990" s="82"/>
      <c r="AM1990" s="80"/>
    </row>
    <row r="1991" spans="1:39" ht="15" customHeight="1" x14ac:dyDescent="0.3">
      <c r="A1991" s="76"/>
      <c r="B1991" s="76"/>
      <c r="C1991" s="76"/>
      <c r="D1991" s="77"/>
      <c r="E1991" s="69" t="str">
        <f t="shared" ca="1" si="30"/>
        <v/>
      </c>
      <c r="F1991" s="82"/>
      <c r="G1991" s="80"/>
      <c r="H1991" s="80"/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  <c r="T1991" s="76"/>
      <c r="U1991" s="80"/>
      <c r="V1991" s="80"/>
      <c r="W1991" s="80"/>
      <c r="X1991" s="80"/>
      <c r="Y1991" s="80"/>
      <c r="Z1991" s="80"/>
      <c r="AA1991" s="80"/>
      <c r="AB1991" s="80"/>
      <c r="AC1991" s="80"/>
      <c r="AD1991" s="82"/>
      <c r="AE1991" s="80"/>
      <c r="AF1991" s="76"/>
      <c r="AG1991" s="76"/>
      <c r="AH1991" s="85"/>
      <c r="AI1991" s="76"/>
      <c r="AJ1991" s="76"/>
      <c r="AK1991" s="82"/>
      <c r="AL1991" s="82"/>
      <c r="AM1991" s="80"/>
    </row>
    <row r="1992" spans="1:39" ht="15" customHeight="1" x14ac:dyDescent="0.3">
      <c r="A1992" s="76"/>
      <c r="B1992" s="76"/>
      <c r="C1992" s="76"/>
      <c r="D1992" s="77"/>
      <c r="E1992" s="69" t="str">
        <f t="shared" ca="1" si="30"/>
        <v/>
      </c>
      <c r="F1992" s="82"/>
      <c r="G1992" s="80"/>
      <c r="H1992" s="80"/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  <c r="T1992" s="76"/>
      <c r="U1992" s="80"/>
      <c r="V1992" s="80"/>
      <c r="W1992" s="80"/>
      <c r="X1992" s="80"/>
      <c r="Y1992" s="80"/>
      <c r="Z1992" s="80"/>
      <c r="AA1992" s="80"/>
      <c r="AB1992" s="80"/>
      <c r="AC1992" s="80"/>
      <c r="AD1992" s="82"/>
      <c r="AE1992" s="80"/>
      <c r="AF1992" s="76"/>
      <c r="AG1992" s="76"/>
      <c r="AH1992" s="85"/>
      <c r="AI1992" s="76"/>
      <c r="AJ1992" s="76"/>
      <c r="AK1992" s="82"/>
      <c r="AL1992" s="82"/>
      <c r="AM1992" s="80"/>
    </row>
    <row r="1993" spans="1:39" ht="15" customHeight="1" x14ac:dyDescent="0.3">
      <c r="A1993" s="76"/>
      <c r="B1993" s="76"/>
      <c r="C1993" s="76"/>
      <c r="D1993" s="77"/>
      <c r="E1993" s="69" t="str">
        <f t="shared" ref="E1993:E2000" ca="1" si="31">IF(D1993="","",(INT((TODAY()-D1993)/365.25)))</f>
        <v/>
      </c>
      <c r="F1993" s="82"/>
      <c r="G1993" s="80"/>
      <c r="H1993" s="80"/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  <c r="T1993" s="76"/>
      <c r="U1993" s="80"/>
      <c r="V1993" s="80"/>
      <c r="W1993" s="80"/>
      <c r="X1993" s="80"/>
      <c r="Y1993" s="80"/>
      <c r="Z1993" s="80"/>
      <c r="AA1993" s="80"/>
      <c r="AB1993" s="80"/>
      <c r="AC1993" s="80"/>
      <c r="AD1993" s="82"/>
      <c r="AE1993" s="80"/>
      <c r="AF1993" s="76"/>
      <c r="AG1993" s="76"/>
      <c r="AH1993" s="85"/>
      <c r="AI1993" s="76"/>
      <c r="AJ1993" s="76"/>
      <c r="AK1993" s="82"/>
      <c r="AL1993" s="82"/>
      <c r="AM1993" s="80"/>
    </row>
    <row r="1994" spans="1:39" ht="15" customHeight="1" x14ac:dyDescent="0.3">
      <c r="A1994" s="76"/>
      <c r="B1994" s="76"/>
      <c r="C1994" s="76"/>
      <c r="D1994" s="77"/>
      <c r="E1994" s="69" t="str">
        <f t="shared" ca="1" si="31"/>
        <v/>
      </c>
      <c r="F1994" s="82"/>
      <c r="G1994" s="80"/>
      <c r="H1994" s="80"/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  <c r="T1994" s="76"/>
      <c r="U1994" s="80"/>
      <c r="V1994" s="80"/>
      <c r="W1994" s="80"/>
      <c r="X1994" s="80"/>
      <c r="Y1994" s="80"/>
      <c r="Z1994" s="80"/>
      <c r="AA1994" s="80"/>
      <c r="AB1994" s="80"/>
      <c r="AC1994" s="80"/>
      <c r="AD1994" s="82"/>
      <c r="AE1994" s="80"/>
      <c r="AF1994" s="76"/>
      <c r="AG1994" s="76"/>
      <c r="AH1994" s="85"/>
      <c r="AI1994" s="76"/>
      <c r="AJ1994" s="76"/>
      <c r="AK1994" s="82"/>
      <c r="AL1994" s="82"/>
      <c r="AM1994" s="80"/>
    </row>
    <row r="1995" spans="1:39" ht="15" customHeight="1" x14ac:dyDescent="0.3">
      <c r="A1995" s="76"/>
      <c r="B1995" s="76"/>
      <c r="C1995" s="76"/>
      <c r="D1995" s="77"/>
      <c r="E1995" s="69" t="str">
        <f t="shared" ca="1" si="31"/>
        <v/>
      </c>
      <c r="F1995" s="82"/>
      <c r="G1995" s="80"/>
      <c r="H1995" s="80"/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  <c r="T1995" s="76"/>
      <c r="U1995" s="80"/>
      <c r="V1995" s="80"/>
      <c r="W1995" s="80"/>
      <c r="X1995" s="80"/>
      <c r="Y1995" s="80"/>
      <c r="Z1995" s="80"/>
      <c r="AA1995" s="80"/>
      <c r="AB1995" s="80"/>
      <c r="AC1995" s="80"/>
      <c r="AD1995" s="82"/>
      <c r="AE1995" s="80"/>
      <c r="AF1995" s="76"/>
      <c r="AG1995" s="76"/>
      <c r="AH1995" s="85"/>
      <c r="AI1995" s="76"/>
      <c r="AJ1995" s="76"/>
      <c r="AK1995" s="82"/>
      <c r="AL1995" s="82"/>
      <c r="AM1995" s="80"/>
    </row>
    <row r="1996" spans="1:39" ht="15" customHeight="1" x14ac:dyDescent="0.3">
      <c r="A1996" s="76"/>
      <c r="B1996" s="76"/>
      <c r="C1996" s="76"/>
      <c r="D1996" s="77"/>
      <c r="E1996" s="69" t="str">
        <f t="shared" ca="1" si="31"/>
        <v/>
      </c>
      <c r="F1996" s="82"/>
      <c r="G1996" s="80"/>
      <c r="H1996" s="80"/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  <c r="T1996" s="76"/>
      <c r="U1996" s="80"/>
      <c r="V1996" s="80"/>
      <c r="W1996" s="80"/>
      <c r="X1996" s="80"/>
      <c r="Y1996" s="80"/>
      <c r="Z1996" s="80"/>
      <c r="AA1996" s="80"/>
      <c r="AB1996" s="80"/>
      <c r="AC1996" s="80"/>
      <c r="AD1996" s="82"/>
      <c r="AE1996" s="80"/>
      <c r="AF1996" s="76"/>
      <c r="AG1996" s="76"/>
      <c r="AH1996" s="85"/>
      <c r="AI1996" s="76"/>
      <c r="AJ1996" s="76"/>
      <c r="AK1996" s="82"/>
      <c r="AL1996" s="82"/>
      <c r="AM1996" s="80"/>
    </row>
    <row r="1997" spans="1:39" ht="15" customHeight="1" x14ac:dyDescent="0.3">
      <c r="A1997" s="76"/>
      <c r="B1997" s="76"/>
      <c r="C1997" s="76"/>
      <c r="D1997" s="77"/>
      <c r="E1997" s="69" t="str">
        <f t="shared" ca="1" si="31"/>
        <v/>
      </c>
      <c r="F1997" s="82"/>
      <c r="G1997" s="80"/>
      <c r="H1997" s="80"/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  <c r="T1997" s="76"/>
      <c r="U1997" s="80"/>
      <c r="V1997" s="80"/>
      <c r="W1997" s="80"/>
      <c r="X1997" s="80"/>
      <c r="Y1997" s="80"/>
      <c r="Z1997" s="80"/>
      <c r="AA1997" s="80"/>
      <c r="AB1997" s="80"/>
      <c r="AC1997" s="80"/>
      <c r="AD1997" s="82"/>
      <c r="AE1997" s="80"/>
      <c r="AF1997" s="76"/>
      <c r="AG1997" s="76"/>
      <c r="AH1997" s="85"/>
      <c r="AI1997" s="76"/>
      <c r="AJ1997" s="76"/>
      <c r="AK1997" s="82"/>
      <c r="AL1997" s="82"/>
      <c r="AM1997" s="80"/>
    </row>
    <row r="1998" spans="1:39" ht="15" customHeight="1" x14ac:dyDescent="0.3">
      <c r="A1998" s="76"/>
      <c r="B1998" s="76"/>
      <c r="C1998" s="76"/>
      <c r="D1998" s="77"/>
      <c r="E1998" s="69" t="str">
        <f t="shared" ca="1" si="31"/>
        <v/>
      </c>
      <c r="F1998" s="82"/>
      <c r="G1998" s="80"/>
      <c r="H1998" s="80"/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  <c r="T1998" s="76"/>
      <c r="U1998" s="80"/>
      <c r="V1998" s="80"/>
      <c r="W1998" s="80"/>
      <c r="X1998" s="80"/>
      <c r="Y1998" s="80"/>
      <c r="Z1998" s="80"/>
      <c r="AA1998" s="80"/>
      <c r="AB1998" s="80"/>
      <c r="AC1998" s="80"/>
      <c r="AD1998" s="82"/>
      <c r="AE1998" s="80"/>
      <c r="AF1998" s="76"/>
      <c r="AG1998" s="76"/>
      <c r="AH1998" s="85"/>
      <c r="AI1998" s="76"/>
      <c r="AJ1998" s="76"/>
      <c r="AK1998" s="82"/>
      <c r="AL1998" s="82"/>
      <c r="AM1998" s="80"/>
    </row>
    <row r="1999" spans="1:39" ht="15" customHeight="1" x14ac:dyDescent="0.3">
      <c r="A1999" s="76"/>
      <c r="B1999" s="76"/>
      <c r="C1999" s="76"/>
      <c r="D1999" s="77"/>
      <c r="E1999" s="69" t="str">
        <f t="shared" ca="1" si="31"/>
        <v/>
      </c>
      <c r="F1999" s="82"/>
      <c r="G1999" s="80"/>
      <c r="H1999" s="80"/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  <c r="T1999" s="76"/>
      <c r="U1999" s="80"/>
      <c r="V1999" s="80"/>
      <c r="W1999" s="80"/>
      <c r="X1999" s="80"/>
      <c r="Y1999" s="80"/>
      <c r="Z1999" s="80"/>
      <c r="AA1999" s="80"/>
      <c r="AB1999" s="80"/>
      <c r="AC1999" s="80"/>
      <c r="AD1999" s="82"/>
      <c r="AE1999" s="80"/>
      <c r="AF1999" s="76"/>
      <c r="AG1999" s="76"/>
      <c r="AH1999" s="85"/>
      <c r="AI1999" s="76"/>
      <c r="AJ1999" s="76"/>
      <c r="AK1999" s="82"/>
      <c r="AL1999" s="82"/>
      <c r="AM1999" s="80"/>
    </row>
    <row r="2000" spans="1:39" ht="15" customHeight="1" x14ac:dyDescent="0.3">
      <c r="A2000" s="76"/>
      <c r="B2000" s="76"/>
      <c r="C2000" s="76"/>
      <c r="D2000" s="77"/>
      <c r="E2000" s="69" t="str">
        <f t="shared" ca="1" si="31"/>
        <v/>
      </c>
      <c r="F2000" s="82"/>
      <c r="G2000" s="80"/>
      <c r="H2000" s="80"/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  <c r="T2000" s="76"/>
      <c r="U2000" s="80"/>
      <c r="V2000" s="80"/>
      <c r="W2000" s="80"/>
      <c r="X2000" s="80"/>
      <c r="Y2000" s="80"/>
      <c r="Z2000" s="80"/>
      <c r="AA2000" s="80"/>
      <c r="AB2000" s="80"/>
      <c r="AC2000" s="80"/>
      <c r="AD2000" s="82"/>
      <c r="AE2000" s="80"/>
      <c r="AF2000" s="76"/>
      <c r="AG2000" s="76"/>
      <c r="AH2000" s="85"/>
      <c r="AI2000" s="76"/>
      <c r="AJ2000" s="76"/>
      <c r="AK2000" s="82"/>
      <c r="AL2000" s="82"/>
      <c r="AM2000" s="80"/>
    </row>
  </sheetData>
  <sheetProtection algorithmName="SHA-512" hashValue="1b0Te/hiQqMFCcRvJ0OP8jqSgjDlpU4juUCQxDgEbsJdkccWkURY8Jd60Uov2cXXxxYgX8aHOCmKUpbv/C+Kdw==" saltValue="IFqiEinBkSzSp432wjw5yA==" spinCount="100000" sheet="1" objects="1" scenarios="1" formatColumns="0" formatRows="0" insertRows="0" deleteRows="0" selectLockedCells="1" sort="0" autoFilter="0" pivotTables="0"/>
  <autoFilter ref="A7:AM2000" xr:uid="{00000000-0001-0000-0100-000000000000}"/>
  <mergeCells count="16">
    <mergeCell ref="AL5:AM6"/>
    <mergeCell ref="U5:V6"/>
    <mergeCell ref="F5:F6"/>
    <mergeCell ref="A5:E6"/>
    <mergeCell ref="A1:P1"/>
    <mergeCell ref="A3:F3"/>
    <mergeCell ref="W3:AK3"/>
    <mergeCell ref="AB5:AB6"/>
    <mergeCell ref="G5:L6"/>
    <mergeCell ref="M5:T6"/>
    <mergeCell ref="W5:Y6"/>
    <mergeCell ref="Z5:Z6"/>
    <mergeCell ref="AA5:AA6"/>
    <mergeCell ref="AC5:AK5"/>
    <mergeCell ref="AC6:AD6"/>
    <mergeCell ref="AE6:AK6"/>
  </mergeCells>
  <conditionalFormatting sqref="AC8:AC2000">
    <cfRule type="iconSet" priority="3">
      <iconSet>
        <cfvo type="percent" val="0"/>
        <cfvo type="num" val="40" gte="0"/>
        <cfvo type="num" val="70"/>
      </iconSet>
    </cfRule>
  </conditionalFormatting>
  <conditionalFormatting sqref="AF8:AF2000">
    <cfRule type="iconSet" priority="1">
      <iconSet reverse="1">
        <cfvo type="percent" val="0"/>
        <cfvo type="num" val="4"/>
        <cfvo type="num" val="7"/>
      </iconSet>
    </cfRule>
  </conditionalFormatting>
  <dataValidations count="5">
    <dataValidation type="date" allowBlank="1" showInputMessage="1" showErrorMessage="1" errorTitle="ATENÇÃO!" error="PREENCHER NO FORMATO DE DATA:_x000a_dd/mm/aaaa" sqref="D8:D2000" xr:uid="{7AF01C5B-1C54-4D73-A23A-9B2337AEC34F}">
      <formula1>1</formula1>
      <formula2>409073</formula2>
    </dataValidation>
    <dataValidation type="date" allowBlank="1" showInputMessage="1" showErrorMessage="1" errorTitle="ATENÇÃO" error="PREENCHA A INFORMAÇÃO NO FORMATO:_x000a__x000a_dd/mm/aaaa" sqref="AD8:AD2000 V8:AB2000 AK8:AL2000" xr:uid="{8FDD4BBF-0E92-4D6F-B8DD-EBBAB285534B}">
      <formula1>32874</formula1>
      <formula2>409073</formula2>
    </dataValidation>
    <dataValidation type="date" allowBlank="1" showInputMessage="1" showErrorMessage="1" errorTitle="ATENÇÃO!" error="PREENCHER NO FORMATO DE DATA:_x000a__x000a_dd/mm/aaaa" sqref="F8:F2000" xr:uid="{4DE17354-0293-4E1E-91B7-AC57706F55CD}">
      <formula1>1</formula1>
      <formula2>409073</formula2>
    </dataValidation>
    <dataValidation allowBlank="1" showInputMessage="1" showErrorMessage="1" errorTitle="ATENÇÃO!" error="RESPONDA NO FORMATO:_x000a__x000a_sim ou não" sqref="AJ8:AJ2000" xr:uid="{81D2E87E-836E-40E2-BCBB-BF81E9B0A78E}"/>
    <dataValidation type="whole" allowBlank="1" showInputMessage="1" showErrorMessage="1" errorTitle="ATENÇÃO!" error="Preencher este dado no formato numérico de 0 a 10" sqref="AF8:AF2000" xr:uid="{899B79D1-0C25-474D-BD7B-E43411664F15}">
      <formula1>0</formula1>
      <formula2>10</formula2>
    </dataValidation>
  </dataValidations>
  <pageMargins left="0.511811024" right="0.511811024" top="0.78740157499999996" bottom="0.78740157499999996" header="0" footer="0"/>
  <pageSetup paperSize="9" scale="1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Title="ATENÇÃO!" error="RESPONDA NO FORMATO:_x000a__x000a_sim ou não" xr:uid="{00000000-0002-0000-0100-000000000000}">
          <x14:formula1>
            <xm:f>'Lista Suspensa'!$B$2:$B$3</xm:f>
          </x14:formula1>
          <xm:sqref>AE8:AE2000 AG8:AG35 AM8:AM2000</xm:sqref>
        </x14:dataValidation>
        <x14:dataValidation type="list" allowBlank="1" showInputMessage="1" showErrorMessage="1" errorTitle="ATENÇÃO!" error="PREENCHER NO FORMATO:_x000a__x000a_F:  Feminino_x000a_M: Masculino" xr:uid="{00000000-0002-0000-0100-000001000000}">
          <x14:formula1>
            <xm:f>'Lista Suspensa'!$C$2:$C$3</xm:f>
          </x14:formula1>
          <xm:sqref>C8:C2000</xm:sqref>
        </x14:dataValidation>
        <x14:dataValidation type="list" allowBlank="1" showInputMessage="1" showErrorMessage="1" errorTitle="ATENÇÃO" error="RESPONDA NO FORMATO:_x000a__x000a_sim ou não" xr:uid="{407B0487-3AB7-48E1-AA72-8CC23144FED5}">
          <x14:formula1>
            <xm:f>'Lista Suspensa'!$B$2:$B$3</xm:f>
          </x14:formula1>
          <xm:sqref>U8:U2000</xm:sqref>
        </x14:dataValidation>
        <x14:dataValidation type="list" allowBlank="1" showInputMessage="1" showErrorMessage="1" errorTitle="ATENÇÃO!" error="Preencher o dado de acordo com a lista de sintomas disponíveis." xr:uid="{AA01EDCC-E2B1-40C6-802C-62D28A19FF2C}">
          <x14:formula1>
            <xm:f>'Lista Suspensa'!$F$2:$F$9</xm:f>
          </x14:formula1>
          <xm:sqref>AI8:AI2000</xm:sqref>
        </x14:dataValidation>
        <x14:dataValidation type="list" allowBlank="1" showInputMessage="1" showErrorMessage="1" errorTitle="ATENÇÃO!" error="Se a resposta for SIM, preencher com &quot;x&quot;._x000a_Se a resposta for NÃO deixar o campo vazio, sem preenchimento." xr:uid="{DF24FD8E-9504-41B6-946C-216AA96BD65B}">
          <x14:formula1>
            <xm:f>'Lista Suspensa'!$A$2</xm:f>
          </x14:formula1>
          <xm:sqref>G8:S2000</xm:sqref>
        </x14:dataValidation>
        <x14:dataValidation type="list" allowBlank="1" showInputMessage="1" showErrorMessage="1" errorTitle="ATENÇÃO!" error="Preencher o dado de acordo com a lista de sintomas disponíveis." xr:uid="{A17D6169-AFD9-459B-918E-75DF1C3AD07C}">
          <x14:formula1>
            <xm:f>'Lista Suspensa'!$E$2:$E$8</xm:f>
          </x14:formula1>
          <xm:sqref>AH8:AH2000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P1014"/>
  <sheetViews>
    <sheetView showGridLines="0" zoomScale="80" zoomScaleNormal="80" workbookViewId="0">
      <selection activeCell="C49" sqref="C49"/>
    </sheetView>
  </sheetViews>
  <sheetFormatPr defaultColWidth="14.44140625" defaultRowHeight="15" customHeight="1" x14ac:dyDescent="0.3"/>
  <cols>
    <col min="1" max="1" width="59" customWidth="1"/>
    <col min="2" max="2" width="80.33203125" customWidth="1"/>
    <col min="3" max="3" width="29.44140625" customWidth="1"/>
    <col min="4" max="5" width="11.5546875" customWidth="1"/>
    <col min="6" max="26" width="8.6640625" customWidth="1"/>
  </cols>
  <sheetData>
    <row r="1" spans="1:16" s="2" customFormat="1" ht="57.75" customHeight="1" thickBot="1" x14ac:dyDescent="0.3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</row>
    <row r="2" spans="1:16" ht="15" customHeight="1" x14ac:dyDescent="0.3">
      <c r="A2" s="25"/>
      <c r="B2" s="25"/>
      <c r="C2" s="25"/>
    </row>
    <row r="3" spans="1:16" ht="27.75" customHeight="1" x14ac:dyDescent="0.3">
      <c r="A3" s="26" t="s">
        <v>28</v>
      </c>
      <c r="B3" s="27" t="s">
        <v>29</v>
      </c>
      <c r="C3" s="28" t="s">
        <v>44</v>
      </c>
    </row>
    <row r="4" spans="1:16" ht="18" customHeight="1" x14ac:dyDescent="0.3">
      <c r="A4" s="29" t="s">
        <v>30</v>
      </c>
      <c r="B4" s="30" t="s">
        <v>31</v>
      </c>
      <c r="C4" s="31"/>
    </row>
    <row r="5" spans="1:16" ht="18" customHeight="1" x14ac:dyDescent="0.3">
      <c r="A5" s="115" t="s">
        <v>32</v>
      </c>
      <c r="B5" s="32" t="s">
        <v>33</v>
      </c>
      <c r="C5" s="31">
        <f>COUNTA('Abordagem Paliativa Completa'!B8:B1048576)</f>
        <v>0</v>
      </c>
    </row>
    <row r="6" spans="1:16" ht="18" customHeight="1" x14ac:dyDescent="0.3">
      <c r="A6" s="117"/>
      <c r="B6" s="32" t="s">
        <v>111</v>
      </c>
      <c r="C6" s="75" cm="1">
        <f t="array" aca="1" ref="C6" ca="1">SUM(IF('Abordagem Paliativa Completa'!F8:F2000&gt;='Dados consolidados -Território'!E6,1,0))</f>
        <v>0</v>
      </c>
      <c r="D6" s="73">
        <f ca="1">TODAY()</f>
        <v>44777</v>
      </c>
      <c r="E6" s="73">
        <f ca="1">D6-365</f>
        <v>44412</v>
      </c>
    </row>
    <row r="7" spans="1:16" ht="18" customHeight="1" x14ac:dyDescent="0.3">
      <c r="A7" s="114" t="s">
        <v>11</v>
      </c>
      <c r="B7" s="30" t="s">
        <v>53</v>
      </c>
      <c r="C7" s="31">
        <f>COUNTIF('Abordagem Paliativa Completa'!C8:C1048576,"F")</f>
        <v>0</v>
      </c>
    </row>
    <row r="8" spans="1:16" ht="18" customHeight="1" x14ac:dyDescent="0.3">
      <c r="A8" s="114"/>
      <c r="B8" s="30" t="s">
        <v>52</v>
      </c>
      <c r="C8" s="31">
        <f>COUNTIF('Abordagem Paliativa Completa'!C8:C1048576,"M")</f>
        <v>0</v>
      </c>
    </row>
    <row r="9" spans="1:16" ht="18" customHeight="1" x14ac:dyDescent="0.3">
      <c r="A9" s="115" t="s">
        <v>12</v>
      </c>
      <c r="B9" s="32" t="s">
        <v>67</v>
      </c>
      <c r="C9" s="47" t="e">
        <f ca="1">SUM('Abordagem Paliativa Completa'!E8:E1048576)/COUNTA('Abordagem Paliativa Completa'!B8:B1048576)</f>
        <v>#DIV/0!</v>
      </c>
    </row>
    <row r="10" spans="1:16" ht="18" customHeight="1" x14ac:dyDescent="0.3">
      <c r="A10" s="116"/>
      <c r="B10" s="32" t="s">
        <v>69</v>
      </c>
      <c r="C10" s="47" t="e">
        <f ca="1">SMALL('Abordagem Paliativa Completa'!E8:E1048576,1)</f>
        <v>#NUM!</v>
      </c>
    </row>
    <row r="11" spans="1:16" ht="18" customHeight="1" x14ac:dyDescent="0.3">
      <c r="A11" s="117"/>
      <c r="B11" s="33" t="s">
        <v>70</v>
      </c>
      <c r="C11" s="47" t="e">
        <f ca="1">LARGE('Abordagem Paliativa Completa'!E8:E1048576,1)</f>
        <v>#NUM!</v>
      </c>
    </row>
    <row r="12" spans="1:16" ht="14.4" x14ac:dyDescent="0.3">
      <c r="A12" s="118" t="s">
        <v>68</v>
      </c>
      <c r="B12" s="34" t="s">
        <v>71</v>
      </c>
      <c r="C12" s="48" t="e">
        <f>SMALL('Abordagem Paliativa Completa'!F8:F1048576,1)</f>
        <v>#NUM!</v>
      </c>
    </row>
    <row r="13" spans="1:16" ht="14.4" x14ac:dyDescent="0.3">
      <c r="A13" s="118"/>
      <c r="B13" s="34" t="s">
        <v>72</v>
      </c>
      <c r="C13" s="48" t="e">
        <f>LARGE('Abordagem Paliativa Completa'!F8:F1048576,1)</f>
        <v>#NUM!</v>
      </c>
    </row>
    <row r="14" spans="1:16" ht="14.4" x14ac:dyDescent="0.3">
      <c r="A14" s="119" t="s">
        <v>88</v>
      </c>
      <c r="B14" s="35" t="s">
        <v>13</v>
      </c>
      <c r="C14" s="49">
        <f>COUNTIFS('Abordagem Paliativa Completa'!G8:G1048576,"x")</f>
        <v>0</v>
      </c>
    </row>
    <row r="15" spans="1:16" ht="43.2" x14ac:dyDescent="0.3">
      <c r="A15" s="119"/>
      <c r="B15" s="35" t="s">
        <v>58</v>
      </c>
      <c r="C15" s="49">
        <f>COUNTIFS('Abordagem Paliativa Completa'!H8:H1048576,"x")</f>
        <v>0</v>
      </c>
    </row>
    <row r="16" spans="1:16" ht="43.2" x14ac:dyDescent="0.3">
      <c r="A16" s="119"/>
      <c r="B16" s="35" t="s">
        <v>14</v>
      </c>
      <c r="C16" s="49">
        <f>COUNTIFS('Abordagem Paliativa Completa'!I8:I1048576,"x")</f>
        <v>0</v>
      </c>
    </row>
    <row r="17" spans="1:3" ht="14.4" x14ac:dyDescent="0.3">
      <c r="A17" s="119"/>
      <c r="B17" s="35" t="s">
        <v>15</v>
      </c>
      <c r="C17" s="49">
        <f>COUNTIFS('Abordagem Paliativa Completa'!J8:J1048576,"x")</f>
        <v>0</v>
      </c>
    </row>
    <row r="18" spans="1:3" ht="14.4" x14ac:dyDescent="0.3">
      <c r="A18" s="119"/>
      <c r="B18" s="35" t="s">
        <v>16</v>
      </c>
      <c r="C18" s="49">
        <f>COUNTIFS('Abordagem Paliativa Completa'!K8:K1048576,"x")</f>
        <v>0</v>
      </c>
    </row>
    <row r="19" spans="1:3" ht="28.8" x14ac:dyDescent="0.3">
      <c r="A19" s="120"/>
      <c r="B19" s="35" t="s">
        <v>17</v>
      </c>
      <c r="C19" s="49">
        <f>COUNTIFS('Abordagem Paliativa Completa'!L8:L1048576,"x")</f>
        <v>0</v>
      </c>
    </row>
    <row r="20" spans="1:3" ht="18" customHeight="1" x14ac:dyDescent="0.3">
      <c r="A20" s="108"/>
      <c r="B20" s="36" t="s">
        <v>34</v>
      </c>
      <c r="C20" s="46">
        <f>SUM(C21:C28)</f>
        <v>0</v>
      </c>
    </row>
    <row r="21" spans="1:3" ht="18" customHeight="1" x14ac:dyDescent="0.3">
      <c r="A21" s="108"/>
      <c r="B21" s="37" t="s">
        <v>89</v>
      </c>
      <c r="C21" s="46">
        <f>COUNTIFS('Abordagem Paliativa Completa'!M8:M1048576,"x")</f>
        <v>0</v>
      </c>
    </row>
    <row r="22" spans="1:3" ht="18" customHeight="1" x14ac:dyDescent="0.3">
      <c r="A22" s="108"/>
      <c r="B22" s="37" t="s">
        <v>90</v>
      </c>
      <c r="C22" s="46">
        <f>COUNTIFS('Abordagem Paliativa Completa'!N8:N1048576,"x")</f>
        <v>0</v>
      </c>
    </row>
    <row r="23" spans="1:3" ht="18" customHeight="1" x14ac:dyDescent="0.3">
      <c r="A23" s="108"/>
      <c r="B23" s="37" t="s">
        <v>91</v>
      </c>
      <c r="C23" s="46">
        <f>COUNTIFS('Abordagem Paliativa Completa'!O8:O1048576,"x")</f>
        <v>0</v>
      </c>
    </row>
    <row r="24" spans="1:3" ht="18" customHeight="1" x14ac:dyDescent="0.3">
      <c r="A24" s="108"/>
      <c r="B24" s="37" t="s">
        <v>92</v>
      </c>
      <c r="C24" s="46">
        <f>COUNTIFS('Abordagem Paliativa Completa'!P8:P1048576,"x")</f>
        <v>0</v>
      </c>
    </row>
    <row r="25" spans="1:3" ht="18" customHeight="1" x14ac:dyDescent="0.3">
      <c r="A25" s="108"/>
      <c r="B25" s="37" t="s">
        <v>93</v>
      </c>
      <c r="C25" s="46">
        <f>COUNTIFS('Abordagem Paliativa Completa'!Q8:Q1048576,"x")</f>
        <v>0</v>
      </c>
    </row>
    <row r="26" spans="1:3" ht="18" customHeight="1" x14ac:dyDescent="0.3">
      <c r="A26" s="108"/>
      <c r="B26" s="37" t="s">
        <v>94</v>
      </c>
      <c r="C26" s="46">
        <f>COUNTIFS('Abordagem Paliativa Completa'!R8:R1048576,"x")</f>
        <v>0</v>
      </c>
    </row>
    <row r="27" spans="1:3" ht="18" customHeight="1" x14ac:dyDescent="0.3">
      <c r="A27" s="108"/>
      <c r="B27" s="37" t="s">
        <v>95</v>
      </c>
      <c r="C27" s="46">
        <f>COUNTIFS('Abordagem Paliativa Completa'!S8:S1048576,"x")</f>
        <v>0</v>
      </c>
    </row>
    <row r="28" spans="1:3" ht="18" customHeight="1" x14ac:dyDescent="0.3">
      <c r="A28" s="109"/>
      <c r="B28" s="30" t="s">
        <v>35</v>
      </c>
      <c r="C28" s="46">
        <f>COUNTA('Abordagem Paliativa Completa'!T8:T1048576)</f>
        <v>0</v>
      </c>
    </row>
    <row r="29" spans="1:3" ht="18" customHeight="1" x14ac:dyDescent="0.3">
      <c r="A29" s="113" t="s">
        <v>36</v>
      </c>
      <c r="B29" s="110" t="s">
        <v>37</v>
      </c>
      <c r="C29" s="112">
        <f>COUNTIFS('Abordagem Paliativa Completa'!U8:U1048576,"sim")</f>
        <v>0</v>
      </c>
    </row>
    <row r="30" spans="1:3" ht="18" customHeight="1" x14ac:dyDescent="0.3">
      <c r="A30" s="114"/>
      <c r="B30" s="111"/>
      <c r="C30" s="112"/>
    </row>
    <row r="31" spans="1:3" ht="18" customHeight="1" x14ac:dyDescent="0.3">
      <c r="A31" s="121"/>
      <c r="B31" s="38" t="s">
        <v>78</v>
      </c>
      <c r="C31" s="46">
        <f>COUNTIFS('Abordagem Paliativa Completa'!U8:U1048576,"não")</f>
        <v>0</v>
      </c>
    </row>
    <row r="32" spans="1:3" ht="18" customHeight="1" x14ac:dyDescent="0.3">
      <c r="A32" s="113" t="s">
        <v>96</v>
      </c>
      <c r="B32" s="38" t="s">
        <v>97</v>
      </c>
      <c r="C32" s="46">
        <f>COUNTIFS('Abordagem Paliativa Completa'!AC8:AC1048576,"&lt;=40")</f>
        <v>0</v>
      </c>
    </row>
    <row r="33" spans="1:3" ht="18" customHeight="1" x14ac:dyDescent="0.3">
      <c r="A33" s="114"/>
      <c r="B33" s="38" t="s">
        <v>110</v>
      </c>
      <c r="C33" s="74">
        <f>COUNTIFS('Abordagem Paliativa Completa'!AC8:AC2000,"&gt;40",'Abordagem Paliativa Completa'!AC8:AC2000,"&lt;70")</f>
        <v>0</v>
      </c>
    </row>
    <row r="34" spans="1:3" ht="18" customHeight="1" x14ac:dyDescent="0.3">
      <c r="A34" s="121"/>
      <c r="B34" s="38" t="s">
        <v>98</v>
      </c>
      <c r="C34" s="46">
        <f>COUNTIFS('Abordagem Paliativa Completa'!AC8:AC1048576,"&gt;=70")</f>
        <v>0</v>
      </c>
    </row>
    <row r="35" spans="1:3" ht="18" customHeight="1" x14ac:dyDescent="0.3">
      <c r="A35" s="113" t="s">
        <v>38</v>
      </c>
      <c r="B35" s="39" t="s">
        <v>54</v>
      </c>
      <c r="C35" s="46">
        <f>COUNTIFS('Abordagem Paliativa Completa'!AE8:AE1048576,"Sim")</f>
        <v>0</v>
      </c>
    </row>
    <row r="36" spans="1:3" ht="18" customHeight="1" x14ac:dyDescent="0.3">
      <c r="A36" s="114"/>
      <c r="B36" s="39" t="s">
        <v>75</v>
      </c>
      <c r="C36" s="46">
        <f>COUNTIFS('Abordagem Paliativa Completa'!AF8:AF1048576,"0 a 3")</f>
        <v>0</v>
      </c>
    </row>
    <row r="37" spans="1:3" ht="18" customHeight="1" x14ac:dyDescent="0.3">
      <c r="A37" s="114"/>
      <c r="B37" s="39" t="s">
        <v>79</v>
      </c>
      <c r="C37" s="46">
        <f>COUNTIFS('Abordagem Paliativa Completa'!AF8:AF1048576,"4 a 6")</f>
        <v>0</v>
      </c>
    </row>
    <row r="38" spans="1:3" ht="18" customHeight="1" x14ac:dyDescent="0.3">
      <c r="A38" s="114"/>
      <c r="B38" s="39" t="s">
        <v>80</v>
      </c>
      <c r="C38" s="46">
        <f>COUNTIFS('Abordagem Paliativa Completa'!AF8:AF1048576,"7 a 10")</f>
        <v>0</v>
      </c>
    </row>
    <row r="39" spans="1:3" ht="18" customHeight="1" x14ac:dyDescent="0.3">
      <c r="A39" s="114"/>
      <c r="B39" s="39" t="s">
        <v>39</v>
      </c>
      <c r="C39" s="39"/>
    </row>
    <row r="40" spans="1:3" ht="18" customHeight="1" x14ac:dyDescent="0.3">
      <c r="A40" s="114"/>
      <c r="B40" s="39" t="s">
        <v>81</v>
      </c>
      <c r="C40" s="46">
        <f>COUNTIFS('Abordagem Paliativa Completa'!AH8:AH1048576,"Cansaço")+COUNTIFS('Abordagem Paliativa Completa'!AI8:AI1048576,"Cansaço")</f>
        <v>0</v>
      </c>
    </row>
    <row r="41" spans="1:3" ht="18" customHeight="1" x14ac:dyDescent="0.3">
      <c r="A41" s="114"/>
      <c r="B41" s="39" t="s">
        <v>104</v>
      </c>
      <c r="C41" s="46">
        <f>COUNTIFS('Abordagem Paliativa Completa'!AH8:AH1048576,"sonolência")+COUNTIFS('Abordagem Paliativa Completa'!AI8:AI1048576,"sonolência")</f>
        <v>0</v>
      </c>
    </row>
    <row r="42" spans="1:3" s="25" customFormat="1" ht="18" customHeight="1" x14ac:dyDescent="0.3">
      <c r="A42" s="114"/>
      <c r="B42" s="39" t="s">
        <v>85</v>
      </c>
      <c r="C42" s="46">
        <f>COUNTIFS('Abordagem Paliativa Completa'!AH8:AH1048576,"Náusea")+COUNTIFS('Abordagem Paliativa Completa'!AI8:AI1048576,"Náusea")</f>
        <v>0</v>
      </c>
    </row>
    <row r="43" spans="1:3" s="25" customFormat="1" ht="18" customHeight="1" x14ac:dyDescent="0.3">
      <c r="A43" s="114"/>
      <c r="B43" s="39" t="s">
        <v>86</v>
      </c>
      <c r="C43" s="46">
        <f>COUNTIFS('Abordagem Paliativa Completa'!AH8:AH1048576,"Falta de Apetite")+COUNTIFS('Abordagem Paliativa Completa'!AI8:AI1048576,"Falta de Apetite")</f>
        <v>0</v>
      </c>
    </row>
    <row r="44" spans="1:3" s="25" customFormat="1" ht="18" customHeight="1" x14ac:dyDescent="0.3">
      <c r="A44" s="114"/>
      <c r="B44" s="39" t="s">
        <v>82</v>
      </c>
      <c r="C44" s="46">
        <f>COUNTIFS('Abordagem Paliativa Completa'!AH8:AH1048576,"Falta de ar")+COUNTIFS('Abordagem Paliativa Completa'!AI8:AI1048576,"Falta de ar")</f>
        <v>0</v>
      </c>
    </row>
    <row r="45" spans="1:3" ht="18" customHeight="1" x14ac:dyDescent="0.3">
      <c r="A45" s="114"/>
      <c r="B45" s="39" t="s">
        <v>108</v>
      </c>
      <c r="C45" s="46">
        <f>COUNTIFS('Abordagem Paliativa Completa'!AH8:AH1048576,"Tristeza")+COUNTIFS('Abordagem Paliativa Completa'!AI8:AI1048576,"Tristeza")</f>
        <v>0</v>
      </c>
    </row>
    <row r="46" spans="1:3" ht="18" customHeight="1" x14ac:dyDescent="0.3">
      <c r="A46" s="114"/>
      <c r="B46" s="39" t="s">
        <v>83</v>
      </c>
      <c r="C46" s="46">
        <f>COUNTIFS('Abordagem Paliativa Completa'!AH8:AH1048576,"Ansiedade")+COUNTIFS('Abordagem Paliativa Completa'!AI8:AI1048576,"Ansiedade")</f>
        <v>0</v>
      </c>
    </row>
    <row r="47" spans="1:3" ht="18" customHeight="1" x14ac:dyDescent="0.3">
      <c r="A47" s="114"/>
      <c r="B47" s="39" t="s">
        <v>84</v>
      </c>
      <c r="C47" s="46">
        <f>COUNTIFS('Abordagem Paliativa Completa'!AH8:AH1048576,"Sem bem-estar")+COUNTIFS('Abordagem Paliativa Completa'!AI8:AI1048576,"Sem bem-estar")</f>
        <v>0</v>
      </c>
    </row>
    <row r="48" spans="1:3" ht="18" customHeight="1" x14ac:dyDescent="0.3">
      <c r="A48" s="114"/>
      <c r="B48" s="39" t="s">
        <v>87</v>
      </c>
      <c r="C48" s="46">
        <f>COUNTA('Abordagem Paliativa Completa'!AI8:AI1048576)</f>
        <v>0</v>
      </c>
    </row>
    <row r="49" spans="1:5" ht="18" customHeight="1" x14ac:dyDescent="0.3">
      <c r="A49" s="107" t="s">
        <v>40</v>
      </c>
      <c r="B49" s="37" t="s">
        <v>41</v>
      </c>
      <c r="C49" s="75" cm="1">
        <f t="array" aca="1" ref="C49" ca="1">SUM(IF('Abordagem Paliativa Completa'!AL8:AL2000&gt;='Dados consolidados -Território'!E49,1,0))</f>
        <v>0</v>
      </c>
      <c r="D49" s="73">
        <f ca="1">TODAY()</f>
        <v>44777</v>
      </c>
      <c r="E49" s="73">
        <f ca="1">D49-365</f>
        <v>44412</v>
      </c>
    </row>
    <row r="50" spans="1:5" ht="18" customHeight="1" x14ac:dyDescent="0.3">
      <c r="A50" s="108"/>
      <c r="B50" s="37" t="s">
        <v>42</v>
      </c>
      <c r="C50" s="31">
        <f>COUNTA('Abordagem Paliativa Completa'!AL8:AL1048576)</f>
        <v>0</v>
      </c>
    </row>
    <row r="51" spans="1:5" ht="18" customHeight="1" x14ac:dyDescent="0.3">
      <c r="A51" s="109"/>
      <c r="B51" s="37" t="s">
        <v>43</v>
      </c>
      <c r="C51" s="31">
        <f>COUNTIFS('Abordagem Paliativa Completa'!AM8:AM1048576,"Sim")</f>
        <v>0</v>
      </c>
    </row>
    <row r="52" spans="1:5" ht="14.25" customHeight="1" x14ac:dyDescent="0.3">
      <c r="C52" t="str">
        <f ca="1">CONCATENATE("Ano Referência:",YEAR(TODAY()))</f>
        <v>Ano Referência:2022</v>
      </c>
    </row>
    <row r="53" spans="1:5" ht="14.25" customHeight="1" x14ac:dyDescent="0.3"/>
    <row r="54" spans="1:5" ht="14.25" customHeight="1" x14ac:dyDescent="0.3"/>
    <row r="55" spans="1:5" ht="14.25" customHeight="1" x14ac:dyDescent="0.3"/>
    <row r="56" spans="1:5" ht="14.25" customHeight="1" x14ac:dyDescent="0.3"/>
    <row r="57" spans="1:5" ht="14.25" customHeight="1" x14ac:dyDescent="0.3"/>
    <row r="58" spans="1:5" ht="14.25" customHeight="1" x14ac:dyDescent="0.3"/>
    <row r="59" spans="1:5" ht="14.25" customHeight="1" x14ac:dyDescent="0.3"/>
    <row r="60" spans="1:5" ht="14.25" customHeight="1" x14ac:dyDescent="0.3"/>
    <row r="61" spans="1:5" ht="14.25" customHeight="1" x14ac:dyDescent="0.3"/>
    <row r="62" spans="1:5" ht="14.25" customHeight="1" x14ac:dyDescent="0.3"/>
    <row r="63" spans="1:5" ht="14.25" customHeight="1" x14ac:dyDescent="0.3"/>
    <row r="64" spans="1:5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  <row r="1001" ht="14.25" customHeight="1" x14ac:dyDescent="0.3"/>
    <row r="1002" ht="14.25" customHeight="1" x14ac:dyDescent="0.3"/>
    <row r="1003" ht="14.25" customHeight="1" x14ac:dyDescent="0.3"/>
    <row r="1004" ht="14.25" customHeight="1" x14ac:dyDescent="0.3"/>
    <row r="1005" ht="14.25" customHeight="1" x14ac:dyDescent="0.3"/>
    <row r="1006" ht="14.25" customHeight="1" x14ac:dyDescent="0.3"/>
    <row r="1007" ht="14.25" customHeight="1" x14ac:dyDescent="0.3"/>
    <row r="1008" ht="14.25" customHeight="1" x14ac:dyDescent="0.3"/>
    <row r="1009" ht="14.25" customHeight="1" x14ac:dyDescent="0.3"/>
    <row r="1010" ht="14.25" customHeight="1" x14ac:dyDescent="0.3"/>
    <row r="1011" ht="14.25" customHeight="1" x14ac:dyDescent="0.3"/>
    <row r="1012" ht="14.25" customHeight="1" x14ac:dyDescent="0.3"/>
    <row r="1013" ht="14.25" customHeight="1" x14ac:dyDescent="0.3"/>
    <row r="1014" ht="14.25" customHeight="1" x14ac:dyDescent="0.3"/>
  </sheetData>
  <mergeCells count="13">
    <mergeCell ref="A49:A51"/>
    <mergeCell ref="A1:P1"/>
    <mergeCell ref="A20:A28"/>
    <mergeCell ref="B29:B30"/>
    <mergeCell ref="C29:C30"/>
    <mergeCell ref="A35:A48"/>
    <mergeCell ref="A7:A8"/>
    <mergeCell ref="A9:A11"/>
    <mergeCell ref="A5:A6"/>
    <mergeCell ref="A12:A13"/>
    <mergeCell ref="A14:A19"/>
    <mergeCell ref="A29:A31"/>
    <mergeCell ref="A32:A34"/>
  </mergeCells>
  <pageMargins left="0.511811024" right="0.511811024" top="0.78740157499999996" bottom="0.78740157499999996" header="0" footer="0"/>
  <pageSetup paperSize="9" scale="46" orientation="portrait" r:id="rId1"/>
  <colBreaks count="1" manualBreakCount="1">
    <brk id="7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83ABB-A9B3-4027-A222-36F1A74F87D9}">
  <sheetPr codeName="Planilha4"/>
  <dimension ref="A1:Q25"/>
  <sheetViews>
    <sheetView showGridLines="0" zoomScale="85" zoomScaleNormal="85" zoomScaleSheetLayoutView="90" workbookViewId="0">
      <selection activeCell="M5" sqref="M5"/>
    </sheetView>
  </sheetViews>
  <sheetFormatPr defaultColWidth="9.109375" defaultRowHeight="14.4" x14ac:dyDescent="0.3"/>
  <cols>
    <col min="1" max="1" width="32.6640625" style="53" customWidth="1"/>
    <col min="2" max="2" width="21.33203125" style="53" customWidth="1"/>
    <col min="3" max="3" width="13" style="59" customWidth="1"/>
    <col min="4" max="4" width="12.33203125" style="59" customWidth="1"/>
    <col min="5" max="5" width="19.109375" style="59" customWidth="1"/>
    <col min="6" max="6" width="15.6640625" style="53" customWidth="1"/>
    <col min="7" max="7" width="11.5546875" style="53" customWidth="1"/>
    <col min="8" max="8" width="32.6640625" style="53" customWidth="1"/>
    <col min="9" max="9" width="14.109375" style="53" customWidth="1"/>
    <col min="10" max="10" width="12.6640625" style="53" customWidth="1"/>
    <col min="11" max="11" width="6.5546875" style="53" customWidth="1"/>
    <col min="12" max="12" width="13" style="53" customWidth="1"/>
    <col min="13" max="13" width="18.5546875" style="53" customWidth="1"/>
    <col min="14" max="14" width="4.44140625" style="53" bestFit="1" customWidth="1"/>
    <col min="15" max="16" width="10.88671875" style="53" bestFit="1" customWidth="1"/>
    <col min="17" max="16384" width="9.109375" style="53"/>
  </cols>
  <sheetData>
    <row r="1" spans="1:17" s="7" customFormat="1" ht="57" customHeight="1" thickBot="1" x14ac:dyDescent="0.35">
      <c r="A1" s="122"/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50"/>
      <c r="M1" s="50"/>
      <c r="N1" s="50"/>
      <c r="O1" s="50"/>
      <c r="P1" s="50"/>
      <c r="Q1" s="50"/>
    </row>
    <row r="2" spans="1:17" ht="49.5" customHeight="1" thickBot="1" x14ac:dyDescent="0.35">
      <c r="A2" s="51" t="str">
        <f ca="1">'Dados consolidados -Território'!C52</f>
        <v>Ano Referência:2022</v>
      </c>
      <c r="B2" s="127" t="s">
        <v>112</v>
      </c>
      <c r="C2" s="127"/>
      <c r="D2" s="127"/>
      <c r="E2" s="127"/>
      <c r="F2" s="127"/>
      <c r="G2" s="127"/>
      <c r="H2" s="127"/>
      <c r="I2" s="127"/>
      <c r="J2" s="127"/>
      <c r="K2" s="127"/>
      <c r="L2" s="52"/>
      <c r="M2" s="52"/>
      <c r="N2" s="52"/>
      <c r="O2" s="52"/>
      <c r="P2" s="52"/>
      <c r="Q2" s="52"/>
    </row>
    <row r="3" spans="1:17" ht="22.5" customHeight="1" x14ac:dyDescent="0.3">
      <c r="A3" s="54"/>
      <c r="B3" s="54"/>
      <c r="C3" s="54"/>
      <c r="D3" s="54"/>
      <c r="E3" s="54"/>
      <c r="F3" s="54"/>
      <c r="G3" s="54"/>
      <c r="H3" s="54"/>
      <c r="I3" s="54"/>
      <c r="J3" s="55"/>
      <c r="K3" s="55"/>
      <c r="L3" s="52"/>
      <c r="M3" s="52"/>
      <c r="N3" s="52"/>
      <c r="O3" s="52"/>
      <c r="P3" s="52"/>
      <c r="Q3" s="52"/>
    </row>
    <row r="4" spans="1:17" ht="50.1" customHeight="1" x14ac:dyDescent="0.3">
      <c r="A4" s="56"/>
      <c r="B4" s="57"/>
      <c r="C4" s="58"/>
      <c r="D4" s="58"/>
    </row>
    <row r="5" spans="1:17" ht="23.25" customHeight="1" x14ac:dyDescent="0.3">
      <c r="A5" s="123"/>
      <c r="B5" s="60"/>
      <c r="C5" s="124"/>
      <c r="D5" s="124"/>
      <c r="E5" s="125"/>
      <c r="K5" s="62"/>
      <c r="L5" s="56"/>
      <c r="M5" s="57"/>
    </row>
    <row r="6" spans="1:17" ht="41.25" customHeight="1" x14ac:dyDescent="0.3">
      <c r="A6" s="123"/>
      <c r="B6" s="63"/>
      <c r="C6" s="61"/>
      <c r="D6" s="61"/>
      <c r="E6" s="125"/>
      <c r="K6" s="59"/>
      <c r="L6" s="56"/>
      <c r="M6" s="57"/>
    </row>
    <row r="7" spans="1:17" ht="42.75" customHeight="1" x14ac:dyDescent="0.3">
      <c r="A7" s="126"/>
      <c r="B7" s="64"/>
      <c r="K7" s="59"/>
    </row>
    <row r="8" spans="1:17" ht="23.25" customHeight="1" x14ac:dyDescent="0.3">
      <c r="A8" s="126"/>
      <c r="B8" s="65"/>
      <c r="C8" s="65"/>
      <c r="D8" s="65"/>
      <c r="E8" s="66"/>
      <c r="K8" s="59"/>
    </row>
    <row r="9" spans="1:17" x14ac:dyDescent="0.3">
      <c r="B9" s="67"/>
      <c r="C9" s="68"/>
      <c r="D9" s="68"/>
      <c r="E9" s="68"/>
      <c r="K9" s="59"/>
    </row>
    <row r="10" spans="1:17" x14ac:dyDescent="0.3">
      <c r="B10" s="67"/>
      <c r="C10" s="68"/>
      <c r="D10" s="68"/>
      <c r="E10" s="68"/>
      <c r="K10" s="59"/>
    </row>
    <row r="11" spans="1:17" ht="33.9" customHeight="1" x14ac:dyDescent="0.3">
      <c r="B11" s="67"/>
      <c r="C11" s="68"/>
      <c r="D11" s="68"/>
      <c r="E11" s="68"/>
      <c r="K11" s="59"/>
    </row>
    <row r="12" spans="1:17" ht="27" customHeight="1" x14ac:dyDescent="0.3">
      <c r="B12" s="67"/>
      <c r="C12" s="68"/>
      <c r="D12" s="68"/>
      <c r="E12" s="68"/>
      <c r="K12" s="59"/>
    </row>
    <row r="13" spans="1:17" ht="27" customHeight="1" x14ac:dyDescent="0.3">
      <c r="K13" s="59"/>
    </row>
    <row r="14" spans="1:17" ht="27" customHeight="1" x14ac:dyDescent="0.3">
      <c r="K14" s="59"/>
    </row>
    <row r="15" spans="1:17" ht="27" customHeight="1" x14ac:dyDescent="0.3">
      <c r="K15" s="59"/>
    </row>
    <row r="17" s="53" customFormat="1" x14ac:dyDescent="0.3"/>
    <row r="18" s="53" customFormat="1" x14ac:dyDescent="0.3"/>
    <row r="19" s="53" customFormat="1" x14ac:dyDescent="0.3"/>
    <row r="20" s="53" customFormat="1" x14ac:dyDescent="0.3"/>
    <row r="21" s="53" customFormat="1" x14ac:dyDescent="0.3"/>
    <row r="22" s="53" customFormat="1" x14ac:dyDescent="0.3"/>
    <row r="23" s="53" customFormat="1" x14ac:dyDescent="0.3"/>
    <row r="24" s="53" customFormat="1" x14ac:dyDescent="0.3"/>
    <row r="25" s="53" customFormat="1" x14ac:dyDescent="0.3"/>
  </sheetData>
  <sheetProtection algorithmName="SHA-512" hashValue="r43x4e+7CjmBHGmtN6Xv9u6HAOE9x54mw9qJDdCcplq44p52T9M4JQ95juwktE80J1C9ZDgMEViGF8gyTdyvwg==" saltValue="vZ59x5T/DRb5Ghn29xdaMA==" spinCount="100000" sheet="1" objects="1" scenarios="1"/>
  <mergeCells count="6">
    <mergeCell ref="A1:K1"/>
    <mergeCell ref="A5:A6"/>
    <mergeCell ref="C5:D5"/>
    <mergeCell ref="E5:E6"/>
    <mergeCell ref="A7:A8"/>
    <mergeCell ref="B2:K2"/>
  </mergeCells>
  <pageMargins left="0.511811024" right="0.511811024" top="0.78740157499999996" bottom="0.78740157499999996" header="0.31496062000000002" footer="0.31496062000000002"/>
  <pageSetup paperSize="9"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Abordagem Paliativa Completa</vt:lpstr>
      <vt:lpstr>Painel</vt:lpstr>
      <vt:lpstr>'Dados consolidados -Território'!Area_de_impressao</vt:lpstr>
      <vt:lpstr>Painel!Area_de_impressao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Samara Ercolin</dc:creator>
  <cp:lastModifiedBy>Francisco Timbó de Paiva Neto</cp:lastModifiedBy>
  <cp:lastPrinted>2022-08-03T20:30:50Z</cp:lastPrinted>
  <dcterms:created xsi:type="dcterms:W3CDTF">2015-06-05T18:19:34Z</dcterms:created>
  <dcterms:modified xsi:type="dcterms:W3CDTF">2022-08-04T15:24:02Z</dcterms:modified>
</cp:coreProperties>
</file>